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345" tabRatio="418" activeTab="3"/>
  </bookViews>
  <sheets>
    <sheet name="I rok moduł A" sheetId="1" r:id="rId1"/>
    <sheet name="I rok moduł B" sheetId="2" r:id="rId2"/>
    <sheet name="II rok moduł A" sheetId="3" r:id="rId3"/>
    <sheet name="II rok moduł B" sheetId="4" r:id="rId4"/>
    <sheet name="III rok moduł A" sheetId="5" r:id="rId5"/>
    <sheet name="III rok moduł B" sheetId="6" r:id="rId6"/>
  </sheets>
  <definedNames/>
  <calcPr fullCalcOnLoad="1"/>
</workbook>
</file>

<file path=xl/comments1.xml><?xml version="1.0" encoding="utf-8"?>
<comments xmlns="http://schemas.openxmlformats.org/spreadsheetml/2006/main">
  <authors>
    <author>Uniwersytet Medyczny</author>
  </authors>
  <commentList>
    <comment ref="W18" authorId="0">
      <text>
        <r>
          <rPr>
            <b/>
            <sz val="9"/>
            <rFont val="Tahoma"/>
            <family val="2"/>
          </rPr>
          <t>Uniwersytet Medyczny</t>
        </r>
      </text>
    </comment>
  </commentList>
</comments>
</file>

<file path=xl/comments2.xml><?xml version="1.0" encoding="utf-8"?>
<comments xmlns="http://schemas.openxmlformats.org/spreadsheetml/2006/main">
  <authors>
    <author>Uniwersytet Medyczny</author>
  </authors>
  <commentList>
    <comment ref="W18" authorId="0">
      <text>
        <r>
          <rPr>
            <b/>
            <sz val="9"/>
            <rFont val="Tahoma"/>
            <family val="2"/>
          </rPr>
          <t>Uniwersytet Medyczny</t>
        </r>
      </text>
    </comment>
  </commentList>
</comments>
</file>

<file path=xl/sharedStrings.xml><?xml version="1.0" encoding="utf-8"?>
<sst xmlns="http://schemas.openxmlformats.org/spreadsheetml/2006/main" count="813" uniqueCount="224">
  <si>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</si>
  <si>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</si>
  <si>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</si>
  <si>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</si>
  <si>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</si>
  <si>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</si>
  <si>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</si>
  <si>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</si>
  <si>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t>FORMA                  ZALICZENIA</t>
  </si>
  <si>
    <t>Ćw</t>
  </si>
  <si>
    <t>semestr</t>
  </si>
  <si>
    <t>ZP</t>
  </si>
  <si>
    <t>PZ</t>
  </si>
  <si>
    <t>Lp</t>
  </si>
  <si>
    <t>NAZWA PRZEDMIOTU</t>
  </si>
  <si>
    <t>Forma zaliczenia</t>
  </si>
  <si>
    <t>Forma zajęć</t>
  </si>
  <si>
    <t>BN</t>
  </si>
  <si>
    <t>liczba godzin</t>
  </si>
  <si>
    <t>Jednostka prowadząca przedmiot</t>
  </si>
  <si>
    <t>SEMESTR II</t>
  </si>
  <si>
    <t>RAZEM</t>
  </si>
  <si>
    <t>Razem</t>
  </si>
  <si>
    <t>Semestr</t>
  </si>
  <si>
    <t>T</t>
  </si>
  <si>
    <t>Ogółem</t>
  </si>
  <si>
    <t>Godz. ogółem</t>
  </si>
  <si>
    <t>Godz. do pensum</t>
  </si>
  <si>
    <t>Godz. Pozostałe</t>
  </si>
  <si>
    <t>Razem ogółem</t>
  </si>
  <si>
    <t>Razem
do pensum</t>
  </si>
  <si>
    <t>Zakład Dietetyki i Żywienia Klinicznego</t>
  </si>
  <si>
    <t>Klinika Chorób Zakaźnych i Neuroinfekcji</t>
  </si>
  <si>
    <t>Zakład Statystyki i Informatyki Medycznej</t>
  </si>
  <si>
    <t>Zakład Zdrowia Publicznego</t>
  </si>
  <si>
    <t>Zakład Bromatologii</t>
  </si>
  <si>
    <t>Zakład Higieny, Epidemiologii i Ergonomii</t>
  </si>
  <si>
    <t>Anatomia człowieka</t>
  </si>
  <si>
    <t>EGZ</t>
  </si>
  <si>
    <t>Zakład Anatomii Prawidłowej Człowieka</t>
  </si>
  <si>
    <t xml:space="preserve">Zakład Fizjologii </t>
  </si>
  <si>
    <t>ZAL</t>
  </si>
  <si>
    <t>Zakład Chemii Medycznej</t>
  </si>
  <si>
    <t>Biochemia ogólna i żywności</t>
  </si>
  <si>
    <t>Zakład Biochemii Farmaceutycznej</t>
  </si>
  <si>
    <t>Technologia żywności i potraw oraz towaroznawstwo</t>
  </si>
  <si>
    <t>Studium Filozofii i Psychologii Człowieka</t>
  </si>
  <si>
    <t>Żywienie człowieka</t>
  </si>
  <si>
    <t>Patologia ogólna</t>
  </si>
  <si>
    <t>Zakład Patomorfologii Ogólnej</t>
  </si>
  <si>
    <t>Parazytologia</t>
  </si>
  <si>
    <t>Kwalifikowana pierwsza pomoc</t>
  </si>
  <si>
    <t>Klinika Medycyny Ratunkowej Dzieci</t>
  </si>
  <si>
    <t>Genetyka</t>
  </si>
  <si>
    <t>Biologia medyczna</t>
  </si>
  <si>
    <t>Technologie informacyjne</t>
  </si>
  <si>
    <t>Etyka</t>
  </si>
  <si>
    <t>Język obcy</t>
  </si>
  <si>
    <t>Studium Języków Obcych</t>
  </si>
  <si>
    <t>Wychowanie fizyczne</t>
  </si>
  <si>
    <t>Studium Wychowania Fizycznego</t>
  </si>
  <si>
    <t>Szkolenie BHP</t>
  </si>
  <si>
    <t>Szkolenie biblioteczne - 2 godz</t>
  </si>
  <si>
    <t>Biblioteka Uniwersytetu Medycznego</t>
  </si>
  <si>
    <t>Praktyka z technologii potraw</t>
  </si>
  <si>
    <t xml:space="preserve">  ZAL</t>
  </si>
  <si>
    <t>Kuchnia w dowolnym zakładzie gastronomicznym</t>
  </si>
  <si>
    <t>Praktyka wstępna w szpitalu</t>
  </si>
  <si>
    <t>UDSK, USK lub dowolnie wybrany szpital</t>
  </si>
  <si>
    <t>Praktyka w stacji sanitarno-epidemiologicznej</t>
  </si>
  <si>
    <t>Wojewódzka Stacja Sanitarno-Epidemiologiczna w Białymstoku</t>
  </si>
  <si>
    <r>
      <t>EGZ</t>
    </r>
    <r>
      <rPr>
        <sz val="10"/>
        <color indexed="8"/>
        <rFont val="Times New Roman"/>
        <family val="1"/>
      </rPr>
      <t>-egzamin</t>
    </r>
  </si>
  <si>
    <r>
      <t>W</t>
    </r>
    <r>
      <rPr>
        <sz val="10"/>
        <color indexed="8"/>
        <rFont val="Times New Roman"/>
        <family val="1"/>
      </rPr>
      <t>-wykłady</t>
    </r>
  </si>
  <si>
    <r>
      <t>BN</t>
    </r>
    <r>
      <rPr>
        <sz val="10"/>
        <color indexed="8"/>
        <rFont val="Times New Roman"/>
        <family val="1"/>
      </rPr>
      <t>-bez nauczyciela</t>
    </r>
  </si>
  <si>
    <r>
      <t>ZAL</t>
    </r>
    <r>
      <rPr>
        <sz val="10"/>
        <color indexed="8"/>
        <rFont val="Times New Roman"/>
        <family val="1"/>
      </rPr>
      <t>-zaliczenie</t>
    </r>
  </si>
  <si>
    <r>
      <t>S</t>
    </r>
    <r>
      <rPr>
        <sz val="10"/>
        <color indexed="8"/>
        <rFont val="Times New Roman"/>
        <family val="1"/>
      </rPr>
      <t>-seminaria</t>
    </r>
  </si>
  <si>
    <r>
      <t>ZP</t>
    </r>
    <r>
      <rPr>
        <sz val="10"/>
        <color indexed="8"/>
        <rFont val="Times New Roman"/>
        <family val="1"/>
      </rPr>
      <t>-zajęcia praktyczne</t>
    </r>
  </si>
  <si>
    <r>
      <t>Ćw</t>
    </r>
    <r>
      <rPr>
        <sz val="10"/>
        <color indexed="8"/>
        <rFont val="Times New Roman"/>
        <family val="1"/>
      </rPr>
      <t>-ćwiczenia</t>
    </r>
  </si>
  <si>
    <r>
      <t>PZ</t>
    </r>
    <r>
      <rPr>
        <sz val="10"/>
        <color indexed="8"/>
        <rFont val="Times New Roman"/>
        <family val="1"/>
      </rPr>
      <t>-praktyka zawodowa</t>
    </r>
  </si>
  <si>
    <r>
      <t>T-</t>
    </r>
    <r>
      <rPr>
        <sz val="10"/>
        <color indexed="8"/>
        <rFont val="Times New Roman"/>
        <family val="1"/>
      </rPr>
      <t>zajęcia teoretyczne</t>
    </r>
  </si>
  <si>
    <t xml:space="preserve"> - przedmiot humanizujący</t>
  </si>
  <si>
    <t>Zal</t>
  </si>
  <si>
    <t>Żywienie w zdrowiu i chorobie</t>
  </si>
  <si>
    <t>Egz</t>
  </si>
  <si>
    <t>Kliniczny zarys chorób</t>
  </si>
  <si>
    <t>Klinika Alergologii i Chorób Wewnętrznych</t>
  </si>
  <si>
    <t>Mikrobiologia ogólna i żywności</t>
  </si>
  <si>
    <t>Zakład Diagnostyki Mikrobiologicznej i Immunologii Infekcyjnej</t>
  </si>
  <si>
    <t>Edukacja żywieniowa</t>
  </si>
  <si>
    <t>Profilaktyka żywieniowa w chorobach narządu wzroku</t>
  </si>
  <si>
    <t>Komunikowanie międzykulturowe</t>
  </si>
  <si>
    <t>Żywienie noworodka</t>
  </si>
  <si>
    <t>Klinika Neonatologii i Intensywnej Terapii Noworodka</t>
  </si>
  <si>
    <t>Żywienie niemowlęcia i dziecka chorego</t>
  </si>
  <si>
    <t>Zakład Medycyny Wieku Rozwojowego i Pielęgniarstwa Pediatrycznego</t>
  </si>
  <si>
    <t>Żywienie dzieci i młodzieży</t>
  </si>
  <si>
    <t>Żywienie ludzi starszych</t>
  </si>
  <si>
    <t>Klinika Geriatrii</t>
  </si>
  <si>
    <t>Dietetyka praktyczna i diety niekonwencjonalne</t>
  </si>
  <si>
    <t>Zarys chirurgii z elementami żywienia w okresie okołooperacyjnym</t>
  </si>
  <si>
    <t>Edukacja ekologiczna</t>
  </si>
  <si>
    <t>Przechowalnictwo żywności</t>
  </si>
  <si>
    <t>Ochrona własności intelektualnej</t>
  </si>
  <si>
    <t>USK</t>
  </si>
  <si>
    <r>
      <t>EGZ</t>
    </r>
    <r>
      <rPr>
        <sz val="10"/>
        <rFont val="Times New Roman"/>
        <family val="1"/>
      </rPr>
      <t>-egzamin</t>
    </r>
  </si>
  <si>
    <r>
      <t>W</t>
    </r>
    <r>
      <rPr>
        <sz val="10"/>
        <rFont val="Times New Roman"/>
        <family val="1"/>
      </rPr>
      <t>-wykłady</t>
    </r>
  </si>
  <si>
    <r>
      <t>BN</t>
    </r>
    <r>
      <rPr>
        <sz val="10"/>
        <rFont val="Times New Roman"/>
        <family val="1"/>
      </rPr>
      <t>-bez nauczyciela</t>
    </r>
  </si>
  <si>
    <r>
      <t>ZAL</t>
    </r>
    <r>
      <rPr>
        <sz val="10"/>
        <rFont val="Times New Roman"/>
        <family val="1"/>
      </rPr>
      <t>-zaliczenie</t>
    </r>
  </si>
  <si>
    <r>
      <t>S</t>
    </r>
    <r>
      <rPr>
        <sz val="10"/>
        <rFont val="Times New Roman"/>
        <family val="1"/>
      </rPr>
      <t>-seminaria</t>
    </r>
  </si>
  <si>
    <r>
      <t>ZP</t>
    </r>
    <r>
      <rPr>
        <sz val="10"/>
        <rFont val="Times New Roman"/>
        <family val="1"/>
      </rPr>
      <t>-zajęcia praktyczne</t>
    </r>
  </si>
  <si>
    <r>
      <t>Ćw</t>
    </r>
    <r>
      <rPr>
        <sz val="10"/>
        <rFont val="Times New Roman"/>
        <family val="1"/>
      </rPr>
      <t>-ćwiczenia</t>
    </r>
  </si>
  <si>
    <r>
      <t>PZ</t>
    </r>
    <r>
      <rPr>
        <sz val="10"/>
        <rFont val="Times New Roman"/>
        <family val="1"/>
      </rPr>
      <t>-praktyka zawodowa</t>
    </r>
  </si>
  <si>
    <r>
      <t>T-</t>
    </r>
    <r>
      <rPr>
        <sz val="10"/>
        <rFont val="Times New Roman"/>
        <family val="1"/>
      </rPr>
      <t>zajęcia teoretyczne</t>
    </r>
  </si>
  <si>
    <t xml:space="preserve">- przedmioty wchodzące w skład jednego wspólnego przedmiotu - Dietetyka pediatryczna kończącego się egzaminem przeprowadzanym przez prof. dr hab. n. med. Elżbieta Maciorkowska w  Zakładzie  Medycyny Wieku Rozwojowego i Pielęgniarstwa Pediatrycznego </t>
  </si>
  <si>
    <r>
      <t xml:space="preserve"> </t>
    </r>
    <r>
      <rPr>
        <sz val="11"/>
        <rFont val="Calibri"/>
        <family val="2"/>
      </rPr>
      <t>- przedmioty humanizujące</t>
    </r>
  </si>
  <si>
    <t>Samodzielna Pracownia Rehabilitacji Narządu Wzroku</t>
  </si>
  <si>
    <t xml:space="preserve">  II Klinika Chirurgii Ogólnej i Gastroenterologii</t>
  </si>
  <si>
    <t xml:space="preserve">Zakład Biotechnologii Żywności </t>
  </si>
  <si>
    <t xml:space="preserve">STUDIA I STOPNIA  STACJONARNE  </t>
  </si>
  <si>
    <t>Zakład Prawa Medycznego i Deontologii Lekarskiej</t>
  </si>
  <si>
    <t xml:space="preserve">STUDIA I STOPNIA  STACJONARNE </t>
  </si>
  <si>
    <t>Zakład Biologii Medycznej</t>
  </si>
  <si>
    <t>MODUŁ B</t>
  </si>
  <si>
    <t>MODUŁ A</t>
  </si>
  <si>
    <t>Podstawy patofizjologii</t>
  </si>
  <si>
    <t>Choroby pasożytnicze człowieka</t>
  </si>
  <si>
    <t>Zasady postępowania w stanach zagrożenia życia</t>
  </si>
  <si>
    <t>Prawo dziedziczenia</t>
  </si>
  <si>
    <t>Nauka o organizmach żywych</t>
  </si>
  <si>
    <t>Antropologia filozoficzna i filozofia polityki</t>
  </si>
  <si>
    <t>EC+C4:V31TS</t>
  </si>
  <si>
    <t>Promocja zdrowia</t>
  </si>
  <si>
    <t>Żywienie w okulistyce</t>
  </si>
  <si>
    <t>Kulturowe uwarunkowania żywienia</t>
  </si>
  <si>
    <t>Diety alternatywne</t>
  </si>
  <si>
    <t>Praktyka w szpitalu dziecięcym (po II roku studiów)</t>
  </si>
  <si>
    <t>Praktyka w szpitalu dla dorosłych</t>
  </si>
  <si>
    <t xml:space="preserve"> II Klinika Chirurgii Ogólnej i Gastroenterologii</t>
  </si>
  <si>
    <t>UDSK</t>
  </si>
  <si>
    <t>Chemia żywności / Food chemistry</t>
  </si>
  <si>
    <t>Skład i właściwości chemiczne surowców i produktów żywnościowych / Composition and chemical properties of raw materials and food products</t>
  </si>
  <si>
    <t>Fizjologia człowieka / Human physiology</t>
  </si>
  <si>
    <t>Psychologia ogólna /General psychology</t>
  </si>
  <si>
    <t>Mechanizmy i prawa rządzące zachowaniami człowieka / Mechanisms and principles managing human behavior</t>
  </si>
  <si>
    <t>Podstawy pracowni żywienia / Fundamentals of nutritional laboratory</t>
  </si>
  <si>
    <t>Podstawy komponowania diet leczniczych / Fundamentals of therapeutic diets composition</t>
  </si>
  <si>
    <t>Komunikowanie z pacjentem / Communicating with the patient</t>
  </si>
  <si>
    <t>Komunikowanie interpersonalne i środowiskowe / Interpersonal and environmental communication</t>
  </si>
  <si>
    <t>Analiza i ocena jakości żywności / Analysis and evaluation of the quality of food</t>
  </si>
  <si>
    <t>Analiza i ocena jakości żywności /  Analysis and evaluation of the quality od food</t>
  </si>
  <si>
    <t xml:space="preserve">KIERUNEK: Dietetyka                                        I ROK                        rok akademicki:   2021/2022
</t>
  </si>
  <si>
    <t xml:space="preserve">KIERUNEK STUDIÓW: Dietetyka                                          II ROK                        rok akademicki: 2022/2023   
</t>
  </si>
  <si>
    <t>Farmakologia i farmakoterapia żywieniowa oraz interakcja leków z żywnością</t>
  </si>
  <si>
    <t>zal</t>
  </si>
  <si>
    <t>Zakład Farmakologii Doświadczalnej</t>
  </si>
  <si>
    <t>Toksykologia żywności</t>
  </si>
  <si>
    <t>Zakład Toksykologii</t>
  </si>
  <si>
    <t xml:space="preserve">Bezpieczeństwo żywności </t>
  </si>
  <si>
    <t>egz</t>
  </si>
  <si>
    <t>Epidemiologia chorób dietozależnych z elementami ergonomii i higieny żywienia</t>
  </si>
  <si>
    <t>Postępowanie diagnostyczno-dietetyczne w pracy z pacjentem</t>
  </si>
  <si>
    <t>Żywienie w gastroenterologii</t>
  </si>
  <si>
    <t>Klinika Gastroenterologii i Chorób Wewnętrznych</t>
  </si>
  <si>
    <t>Żywienie w chorobach nerek / Nutrition in kidney diseases</t>
  </si>
  <si>
    <t>I Klinika Nefrologii i Transplantologii z Ośrodkiem Dializ</t>
  </si>
  <si>
    <t>Żywienie w chorobach metabolicznych</t>
  </si>
  <si>
    <t>Klinika Endokrynologii, Diabetologii i Chorób Wewnętrznych</t>
  </si>
  <si>
    <t>Informatyka w ocenie żywienia</t>
  </si>
  <si>
    <t>Biostatystyka</t>
  </si>
  <si>
    <t xml:space="preserve">Systemy jakości żywności  / Food quality systems      </t>
  </si>
  <si>
    <t>Zakład Biotechnologii Żywności</t>
  </si>
  <si>
    <t>Praktyka w poradni dietetycznej</t>
  </si>
  <si>
    <t>Poradnie przykliniczne USK, UDSK</t>
  </si>
  <si>
    <t>Moduł B</t>
  </si>
  <si>
    <t>Fizjologia wysiłku i żywienie w sporcie</t>
  </si>
  <si>
    <t xml:space="preserve">Podstawy położnictwa </t>
  </si>
  <si>
    <t>Zakład Ginekologii i Położnictwa Praktycznego</t>
  </si>
  <si>
    <t>Podstawy biotechnologii żywności</t>
  </si>
  <si>
    <t xml:space="preserve">   </t>
  </si>
  <si>
    <t>Dietetyka w dermatologii</t>
  </si>
  <si>
    <t>Zakład Zintegrowanej Opieki Medycznej</t>
  </si>
  <si>
    <t>Ekologia i ochrona przyrody / Ecology and nature protection</t>
  </si>
  <si>
    <t>Żywienie w chorobach nowotworowych</t>
  </si>
  <si>
    <t>Suplementy diety</t>
  </si>
  <si>
    <t>Zaburzenia odżywiania</t>
  </si>
  <si>
    <t>Klinika Psychiatrii</t>
  </si>
  <si>
    <t>Podstawy żywienia zbiorowego</t>
  </si>
  <si>
    <t>Historia żywności i żywienia</t>
  </si>
  <si>
    <t>liczba tygodni zajęć</t>
  </si>
  <si>
    <t>sem. zimowy</t>
  </si>
  <si>
    <t>sem. letni</t>
  </si>
  <si>
    <t>liczba tygodni zajęć teoretycznych:</t>
  </si>
  <si>
    <t>liczba tygodni zajęć praktycznych:</t>
  </si>
  <si>
    <t>liczba tygodni praktyk zawodowych:</t>
  </si>
  <si>
    <r>
      <t>EGZ</t>
    </r>
    <r>
      <rPr>
        <sz val="11"/>
        <rFont val="Times New Roman"/>
        <family val="1"/>
      </rPr>
      <t>-egzamin</t>
    </r>
  </si>
  <si>
    <r>
      <t>W</t>
    </r>
    <r>
      <rPr>
        <sz val="11"/>
        <rFont val="Times New Roman"/>
        <family val="1"/>
      </rPr>
      <t>-wykłady</t>
    </r>
  </si>
  <si>
    <r>
      <t>BN</t>
    </r>
    <r>
      <rPr>
        <sz val="11"/>
        <rFont val="Times New Roman"/>
        <family val="1"/>
      </rPr>
      <t>-bez nauczyciela</t>
    </r>
  </si>
  <si>
    <r>
      <t>ZAL</t>
    </r>
    <r>
      <rPr>
        <sz val="11"/>
        <rFont val="Times New Roman"/>
        <family val="1"/>
      </rPr>
      <t>-zaliczenie</t>
    </r>
  </si>
  <si>
    <r>
      <t>S</t>
    </r>
    <r>
      <rPr>
        <sz val="11"/>
        <rFont val="Times New Roman"/>
        <family val="1"/>
      </rPr>
      <t>-seminaria</t>
    </r>
  </si>
  <si>
    <r>
      <t>ZP</t>
    </r>
    <r>
      <rPr>
        <sz val="11"/>
        <rFont val="Times New Roman"/>
        <family val="1"/>
      </rPr>
      <t>-zajęcia praktyczne</t>
    </r>
  </si>
  <si>
    <r>
      <t>Ćw</t>
    </r>
    <r>
      <rPr>
        <sz val="11"/>
        <rFont val="Times New Roman"/>
        <family val="1"/>
      </rPr>
      <t>-ćwiczenia</t>
    </r>
  </si>
  <si>
    <r>
      <t>PZ</t>
    </r>
    <r>
      <rPr>
        <sz val="11"/>
        <rFont val="Times New Roman"/>
        <family val="1"/>
      </rPr>
      <t>-praktyka zawodowa</t>
    </r>
  </si>
  <si>
    <r>
      <t>T-</t>
    </r>
    <r>
      <rPr>
        <sz val="11"/>
        <rFont val="Times New Roman"/>
        <family val="1"/>
      </rPr>
      <t>zajęcia teoretyczne</t>
    </r>
  </si>
  <si>
    <t>Bezpieczeństwo żywności</t>
  </si>
  <si>
    <t xml:space="preserve">Postępowanie diagnostyczno-dietetyczne w pracy z pacjentem </t>
  </si>
  <si>
    <t>Żywienie w chorobach nerek /  Nutrition in kidney diseases</t>
  </si>
  <si>
    <t>Systemy jakości żywności / Food quality systems</t>
  </si>
  <si>
    <t>Moduł A</t>
  </si>
  <si>
    <t>Dietoprofilaktyka chorób cywilizacyjnych</t>
  </si>
  <si>
    <t>Choroby zakaźne z elementami żywienia</t>
  </si>
  <si>
    <t>Socjologia</t>
  </si>
  <si>
    <t>Metodologia oceny sposobu żywienia</t>
  </si>
  <si>
    <t>Dietoterapia otyłości i zespołu metabolicznego / Dietary tretment of obesity and metabolic syndrom</t>
  </si>
  <si>
    <t>Chemia składników odżywczych</t>
  </si>
  <si>
    <t>Zdrowie środowiskowe</t>
  </si>
  <si>
    <t>Zdrowie psychiczne z elementami psychiatrii</t>
  </si>
  <si>
    <t>Nadzór sanitarno-epidemiologiczny</t>
  </si>
  <si>
    <t>Zachowania żywieniowe</t>
  </si>
  <si>
    <t xml:space="preserve">KIERUNEK: Dietetyka                                        I ROK                        rok akademicki: 2021/2022
</t>
  </si>
  <si>
    <t xml:space="preserve">KIERUNEK :       Dietetyka                                    III ROK                        rok akademicki:  2023/2024
</t>
  </si>
  <si>
    <r>
      <t xml:space="preserve">KIERUNEK :       </t>
    </r>
    <r>
      <rPr>
        <b/>
        <sz val="11"/>
        <rFont val="Times New Roman"/>
        <family val="1"/>
      </rPr>
      <t>Dietetyka                                    III ROK                        rok akademicki:   2023/2024</t>
    </r>
    <r>
      <rPr>
        <sz val="11"/>
        <rFont val="Times New Roman"/>
        <family val="1"/>
      </rPr>
      <t xml:space="preserve">
</t>
    </r>
  </si>
  <si>
    <t xml:space="preserve">Prawo w ochronie zdrowia </t>
  </si>
  <si>
    <t xml:space="preserve">Ekonomika w ochronie zdrowia  </t>
  </si>
  <si>
    <t xml:space="preserve">Organizacja pracy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</si>
</sst>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ddd\,\ d\ mmmm\ yyyy"/>
  </numFmts>
  <fonts count="70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b/>
      <sz val="8"/>
      <name val="Times New Roman"/>
      <family val="1"/>
    </font>
    <font>
      <sz val="9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E"/>
      <family val="0"/>
    </font>
    <font>
      <sz val="1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E"/>
      <family val="0"/>
    </font>
    <font>
      <sz val="11"/>
      <color indexed="8"/>
      <name val="Times New Roman"/>
      <family val="1"/>
    </font>
    <font>
      <sz val="10"/>
      <color indexed="8"/>
      <name val="Arial CE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 CE"/>
      <family val="0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Arial CE"/>
      <family val="0"/>
    </font>
    <font>
      <b/>
      <sz val="9"/>
      <color theme="1"/>
      <name val="Times New Roman"/>
      <family val="1"/>
    </font>
    <font>
      <b/>
      <sz val="8"/>
      <name val="Arial CE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82">
    <xf numFmtId="0" fontId="0" fillId="0" borderId="0" xfId="0" applyAlignment="1">
      <alignment/>
    </xf>
    <xf numFmtId="0" fontId="60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1" fillId="0" borderId="13" xfId="0" applyFont="1" applyFill="1" applyBorder="1" applyAlignment="1">
      <alignment vertical="center"/>
    </xf>
    <xf numFmtId="0" fontId="61" fillId="0" borderId="14" xfId="0" applyFont="1" applyBorder="1" applyAlignment="1">
      <alignment vertical="center"/>
    </xf>
    <xf numFmtId="0" fontId="61" fillId="0" borderId="15" xfId="0" applyFont="1" applyBorder="1" applyAlignment="1">
      <alignment vertical="center"/>
    </xf>
    <xf numFmtId="0" fontId="61" fillId="0" borderId="16" xfId="0" applyFont="1" applyBorder="1" applyAlignment="1">
      <alignment vertical="center"/>
    </xf>
    <xf numFmtId="0" fontId="61" fillId="0" borderId="17" xfId="0" applyFont="1" applyFill="1" applyBorder="1" applyAlignment="1">
      <alignment horizontal="left" vertical="center"/>
    </xf>
    <xf numFmtId="0" fontId="61" fillId="0" borderId="18" xfId="0" applyFont="1" applyBorder="1" applyAlignment="1">
      <alignment vertical="center"/>
    </xf>
    <xf numFmtId="0" fontId="61" fillId="0" borderId="19" xfId="0" applyFont="1" applyFill="1" applyBorder="1" applyAlignment="1">
      <alignment vertical="center"/>
    </xf>
    <xf numFmtId="0" fontId="61" fillId="0" borderId="20" xfId="0" applyFont="1" applyFill="1" applyBorder="1" applyAlignment="1">
      <alignment vertical="center"/>
    </xf>
    <xf numFmtId="0" fontId="61" fillId="0" borderId="21" xfId="0" applyFont="1" applyFill="1" applyBorder="1" applyAlignment="1">
      <alignment horizontal="left" vertical="center"/>
    </xf>
    <xf numFmtId="0" fontId="61" fillId="0" borderId="22" xfId="0" applyFont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16" borderId="0" xfId="0" applyFont="1" applyFill="1" applyAlignment="1">
      <alignment vertical="center"/>
    </xf>
    <xf numFmtId="0" fontId="10" fillId="16" borderId="23" xfId="0" applyFont="1" applyFill="1" applyBorder="1" applyAlignment="1">
      <alignment horizontal="center" vertical="center" wrapText="1"/>
    </xf>
    <xf numFmtId="0" fontId="5" fillId="16" borderId="24" xfId="0" applyFont="1" applyFill="1" applyBorder="1" applyAlignment="1">
      <alignment horizontal="center" vertical="center" wrapText="1"/>
    </xf>
    <xf numFmtId="0" fontId="5" fillId="16" borderId="25" xfId="0" applyFont="1" applyFill="1" applyBorder="1" applyAlignment="1">
      <alignment horizontal="center" vertical="center" wrapText="1"/>
    </xf>
    <xf numFmtId="0" fontId="5" fillId="16" borderId="26" xfId="0" applyFont="1" applyFill="1" applyBorder="1" applyAlignment="1">
      <alignment horizontal="center" vertical="center" wrapText="1"/>
    </xf>
    <xf numFmtId="0" fontId="5" fillId="16" borderId="27" xfId="0" applyFont="1" applyFill="1" applyBorder="1" applyAlignment="1">
      <alignment horizontal="center" vertical="center" wrapText="1"/>
    </xf>
    <xf numFmtId="0" fontId="10" fillId="16" borderId="17" xfId="0" applyFont="1" applyFill="1" applyBorder="1" applyAlignment="1">
      <alignment horizontal="center" vertical="center" wrapText="1"/>
    </xf>
    <xf numFmtId="0" fontId="5" fillId="16" borderId="28" xfId="0" applyFont="1" applyFill="1" applyBorder="1" applyAlignment="1">
      <alignment horizontal="center" vertical="center" wrapText="1"/>
    </xf>
    <xf numFmtId="0" fontId="5" fillId="16" borderId="29" xfId="0" applyFont="1" applyFill="1" applyBorder="1" applyAlignment="1">
      <alignment horizontal="center" vertical="center" wrapText="1"/>
    </xf>
    <xf numFmtId="0" fontId="5" fillId="16" borderId="30" xfId="0" applyFont="1" applyFill="1" applyBorder="1" applyAlignment="1">
      <alignment horizontal="center" vertical="center" wrapText="1"/>
    </xf>
    <xf numFmtId="0" fontId="5" fillId="16" borderId="13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22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  <xf numFmtId="0" fontId="62" fillId="34" borderId="40" xfId="0" applyFont="1" applyFill="1" applyBorder="1" applyAlignment="1">
      <alignment vertical="center" wrapText="1"/>
    </xf>
    <xf numFmtId="0" fontId="62" fillId="34" borderId="41" xfId="0" applyFont="1" applyFill="1" applyBorder="1" applyAlignment="1">
      <alignment horizontal="center" vertical="center" wrapText="1"/>
    </xf>
    <xf numFmtId="0" fontId="62" fillId="34" borderId="42" xfId="0" applyFont="1" applyFill="1" applyBorder="1" applyAlignment="1">
      <alignment horizontal="center" vertical="center" wrapText="1"/>
    </xf>
    <xf numFmtId="0" fontId="62" fillId="34" borderId="43" xfId="0" applyFont="1" applyFill="1" applyBorder="1" applyAlignment="1">
      <alignment horizontal="center" vertical="center" wrapText="1"/>
    </xf>
    <xf numFmtId="0" fontId="62" fillId="34" borderId="44" xfId="0" applyFont="1" applyFill="1" applyBorder="1" applyAlignment="1">
      <alignment horizontal="center" vertical="center" wrapText="1"/>
    </xf>
    <xf numFmtId="0" fontId="62" fillId="34" borderId="45" xfId="0" applyFont="1" applyFill="1" applyBorder="1" applyAlignment="1">
      <alignment horizontal="center" vertical="center" wrapText="1"/>
    </xf>
    <xf numFmtId="0" fontId="62" fillId="34" borderId="46" xfId="0" applyFont="1" applyFill="1" applyBorder="1" applyAlignment="1">
      <alignment horizontal="center" vertical="center" wrapText="1"/>
    </xf>
    <xf numFmtId="0" fontId="62" fillId="34" borderId="47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left" vertical="center" wrapText="1"/>
    </xf>
    <xf numFmtId="0" fontId="63" fillId="0" borderId="26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63" fillId="0" borderId="27" xfId="0" applyFont="1" applyFill="1" applyBorder="1" applyAlignment="1">
      <alignment horizontal="center" vertical="center" wrapText="1"/>
    </xf>
    <xf numFmtId="0" fontId="63" fillId="0" borderId="48" xfId="0" applyFont="1" applyFill="1" applyBorder="1" applyAlignment="1">
      <alignment horizontal="center" vertical="center" wrapText="1"/>
    </xf>
    <xf numFmtId="0" fontId="63" fillId="0" borderId="25" xfId="0" applyFont="1" applyFill="1" applyBorder="1" applyAlignment="1">
      <alignment horizontal="center" vertical="center" wrapText="1"/>
    </xf>
    <xf numFmtId="0" fontId="63" fillId="34" borderId="26" xfId="0" applyFont="1" applyFill="1" applyBorder="1" applyAlignment="1">
      <alignment horizontal="center" vertical="center" wrapText="1"/>
    </xf>
    <xf numFmtId="0" fontId="63" fillId="34" borderId="24" xfId="0" applyFont="1" applyFill="1" applyBorder="1" applyAlignment="1">
      <alignment horizontal="center" vertical="center" wrapText="1"/>
    </xf>
    <xf numFmtId="0" fontId="63" fillId="34" borderId="25" xfId="0" applyFont="1" applyFill="1" applyBorder="1" applyAlignment="1">
      <alignment horizontal="center" vertical="center" wrapText="1"/>
    </xf>
    <xf numFmtId="0" fontId="63" fillId="34" borderId="23" xfId="0" applyFont="1" applyFill="1" applyBorder="1" applyAlignment="1">
      <alignment horizontal="center" vertical="center" wrapText="1"/>
    </xf>
    <xf numFmtId="0" fontId="62" fillId="0" borderId="49" xfId="0" applyFont="1" applyFill="1" applyBorder="1" applyAlignment="1">
      <alignment horizontal="center" vertical="center" wrapText="1"/>
    </xf>
    <xf numFmtId="0" fontId="62" fillId="0" borderId="27" xfId="0" applyFont="1" applyFill="1" applyBorder="1" applyAlignment="1">
      <alignment horizontal="center" vertical="center" wrapText="1"/>
    </xf>
    <xf numFmtId="0" fontId="62" fillId="33" borderId="23" xfId="0" applyFont="1" applyFill="1" applyBorder="1" applyAlignment="1">
      <alignment horizontal="center" vertical="center" wrapText="1"/>
    </xf>
    <xf numFmtId="0" fontId="63" fillId="0" borderId="26" xfId="0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34" borderId="38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5" borderId="29" xfId="0" applyFont="1" applyFill="1" applyBorder="1" applyAlignment="1">
      <alignment horizontal="center" vertical="center" wrapText="1"/>
    </xf>
    <xf numFmtId="0" fontId="5" fillId="16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/>
    </xf>
    <xf numFmtId="0" fontId="5" fillId="35" borderId="39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63" fillId="34" borderId="17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left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vertical="center" wrapText="1"/>
    </xf>
    <xf numFmtId="0" fontId="5" fillId="36" borderId="38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10" fillId="35" borderId="39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37" borderId="17" xfId="0" applyFont="1" applyFill="1" applyBorder="1" applyAlignment="1">
      <alignment horizontal="center" vertical="center" wrapText="1"/>
    </xf>
    <xf numFmtId="0" fontId="5" fillId="36" borderId="30" xfId="0" applyFont="1" applyFill="1" applyBorder="1" applyAlignment="1">
      <alignment horizontal="center" vertical="center" wrapText="1"/>
    </xf>
    <xf numFmtId="0" fontId="10" fillId="35" borderId="28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64" fontId="5" fillId="0" borderId="30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0" fontId="63" fillId="0" borderId="17" xfId="0" applyFont="1" applyFill="1" applyBorder="1" applyAlignment="1">
      <alignment horizontal="left" vertical="center" wrapText="1"/>
    </xf>
    <xf numFmtId="0" fontId="63" fillId="0" borderId="28" xfId="0" applyFont="1" applyFill="1" applyBorder="1" applyAlignment="1">
      <alignment horizontal="center" vertical="center" wrapText="1"/>
    </xf>
    <xf numFmtId="0" fontId="63" fillId="0" borderId="29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3" fillId="0" borderId="30" xfId="0" applyFont="1" applyFill="1" applyBorder="1" applyAlignment="1">
      <alignment horizontal="center" vertical="center" wrapText="1"/>
    </xf>
    <xf numFmtId="0" fontId="63" fillId="34" borderId="28" xfId="0" applyFont="1" applyFill="1" applyBorder="1" applyAlignment="1">
      <alignment horizontal="center" vertical="center" wrapText="1"/>
    </xf>
    <xf numFmtId="0" fontId="63" fillId="34" borderId="29" xfId="0" applyFont="1" applyFill="1" applyBorder="1" applyAlignment="1">
      <alignment horizontal="center" vertical="center" wrapText="1"/>
    </xf>
    <xf numFmtId="0" fontId="63" fillId="34" borderId="38" xfId="0" applyFont="1" applyFill="1" applyBorder="1" applyAlignment="1">
      <alignment horizontal="center" vertical="center" wrapText="1"/>
    </xf>
    <xf numFmtId="0" fontId="62" fillId="0" borderId="39" xfId="0" applyFont="1" applyFill="1" applyBorder="1" applyAlignment="1">
      <alignment horizontal="center" vertical="center" wrapText="1"/>
    </xf>
    <xf numFmtId="0" fontId="62" fillId="33" borderId="17" xfId="0" applyFont="1" applyFill="1" applyBorder="1" applyAlignment="1">
      <alignment horizontal="center" vertical="center" wrapText="1"/>
    </xf>
    <xf numFmtId="0" fontId="63" fillId="0" borderId="39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3" fillId="34" borderId="31" xfId="0" applyFont="1" applyFill="1" applyBorder="1" applyAlignment="1">
      <alignment horizontal="center" vertical="center" wrapText="1"/>
    </xf>
    <xf numFmtId="0" fontId="63" fillId="34" borderId="32" xfId="0" applyFont="1" applyFill="1" applyBorder="1" applyAlignment="1">
      <alignment horizontal="center" vertical="center" wrapText="1"/>
    </xf>
    <xf numFmtId="0" fontId="63" fillId="34" borderId="33" xfId="0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left" vertical="center"/>
    </xf>
    <xf numFmtId="0" fontId="63" fillId="34" borderId="50" xfId="0" applyFont="1" applyFill="1" applyBorder="1" applyAlignment="1">
      <alignment horizontal="center" vertical="center" wrapText="1"/>
    </xf>
    <xf numFmtId="0" fontId="63" fillId="0" borderId="50" xfId="0" applyFont="1" applyFill="1" applyBorder="1" applyAlignment="1">
      <alignment horizontal="left" vertical="center" wrapText="1"/>
    </xf>
    <xf numFmtId="0" fontId="63" fillId="0" borderId="51" xfId="0" applyFont="1" applyFill="1" applyBorder="1" applyAlignment="1">
      <alignment horizontal="center" vertical="center" wrapText="1"/>
    </xf>
    <xf numFmtId="0" fontId="63" fillId="0" borderId="52" xfId="0" applyFont="1" applyFill="1" applyBorder="1" applyAlignment="1">
      <alignment horizontal="center" vertical="center" wrapText="1"/>
    </xf>
    <xf numFmtId="0" fontId="63" fillId="0" borderId="53" xfId="0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 wrapText="1"/>
    </xf>
    <xf numFmtId="0" fontId="63" fillId="0" borderId="54" xfId="0" applyFont="1" applyFill="1" applyBorder="1" applyAlignment="1">
      <alignment horizontal="center" vertical="center" wrapText="1"/>
    </xf>
    <xf numFmtId="0" fontId="63" fillId="34" borderId="51" xfId="0" applyFont="1" applyFill="1" applyBorder="1" applyAlignment="1">
      <alignment horizontal="center" vertical="center" wrapText="1"/>
    </xf>
    <xf numFmtId="0" fontId="63" fillId="34" borderId="52" xfId="0" applyFont="1" applyFill="1" applyBorder="1" applyAlignment="1">
      <alignment horizontal="center" vertical="center" wrapText="1"/>
    </xf>
    <xf numFmtId="0" fontId="62" fillId="0" borderId="55" xfId="0" applyFont="1" applyFill="1" applyBorder="1" applyAlignment="1">
      <alignment horizontal="center" vertical="center" wrapText="1"/>
    </xf>
    <xf numFmtId="0" fontId="62" fillId="0" borderId="53" xfId="0" applyFont="1" applyFill="1" applyBorder="1" applyAlignment="1">
      <alignment horizontal="center" vertical="center" wrapText="1"/>
    </xf>
    <xf numFmtId="0" fontId="62" fillId="33" borderId="50" xfId="0" applyFont="1" applyFill="1" applyBorder="1" applyAlignment="1">
      <alignment horizontal="center" vertical="center" wrapText="1"/>
    </xf>
    <xf numFmtId="0" fontId="63" fillId="34" borderId="54" xfId="0" applyFont="1" applyFill="1" applyBorder="1" applyAlignment="1">
      <alignment horizontal="center" vertical="center" wrapText="1"/>
    </xf>
    <xf numFmtId="0" fontId="63" fillId="0" borderId="55" xfId="0" applyFont="1" applyFill="1" applyBorder="1" applyAlignment="1">
      <alignment horizontal="center" vertical="center" wrapText="1"/>
    </xf>
    <xf numFmtId="0" fontId="63" fillId="0" borderId="50" xfId="0" applyFont="1" applyFill="1" applyBorder="1" applyAlignment="1">
      <alignment horizontal="left" vertical="center"/>
    </xf>
    <xf numFmtId="0" fontId="62" fillId="34" borderId="56" xfId="0" applyFont="1" applyFill="1" applyBorder="1" applyAlignment="1">
      <alignment horizontal="center" vertical="center" wrapText="1"/>
    </xf>
    <xf numFmtId="0" fontId="62" fillId="34" borderId="57" xfId="0" applyFont="1" applyFill="1" applyBorder="1" applyAlignment="1">
      <alignment horizontal="center" vertical="center" wrapText="1"/>
    </xf>
    <xf numFmtId="0" fontId="62" fillId="34" borderId="58" xfId="0" applyFont="1" applyFill="1" applyBorder="1" applyAlignment="1">
      <alignment horizontal="center" vertical="center" wrapText="1"/>
    </xf>
    <xf numFmtId="0" fontId="62" fillId="34" borderId="59" xfId="0" applyFont="1" applyFill="1" applyBorder="1" applyAlignment="1">
      <alignment horizontal="center" vertical="center" wrapText="1"/>
    </xf>
    <xf numFmtId="0" fontId="62" fillId="34" borderId="40" xfId="0" applyFont="1" applyFill="1" applyBorder="1" applyAlignment="1">
      <alignment horizontal="center" vertical="center" wrapText="1"/>
    </xf>
    <xf numFmtId="0" fontId="62" fillId="34" borderId="60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2" fillId="33" borderId="61" xfId="0" applyFont="1" applyFill="1" applyBorder="1" applyAlignment="1">
      <alignment horizontal="center" vertical="center" wrapText="1"/>
    </xf>
    <xf numFmtId="0" fontId="62" fillId="34" borderId="23" xfId="0" applyFont="1" applyFill="1" applyBorder="1" applyAlignment="1">
      <alignment horizontal="center" vertical="center" wrapText="1"/>
    </xf>
    <xf numFmtId="0" fontId="62" fillId="34" borderId="17" xfId="0" applyFont="1" applyFill="1" applyBorder="1" applyAlignment="1">
      <alignment horizontal="center" vertical="center" wrapText="1"/>
    </xf>
    <xf numFmtId="0" fontId="62" fillId="34" borderId="5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5" fillId="16" borderId="17" xfId="0" applyFont="1" applyFill="1" applyBorder="1" applyAlignment="1">
      <alignment horizontal="left" vertical="center" wrapText="1"/>
    </xf>
    <xf numFmtId="0" fontId="5" fillId="16" borderId="39" xfId="0" applyFont="1" applyFill="1" applyBorder="1" applyAlignment="1">
      <alignment horizontal="center" vertical="center" wrapText="1"/>
    </xf>
    <xf numFmtId="0" fontId="5" fillId="16" borderId="14" xfId="0" applyFont="1" applyFill="1" applyBorder="1" applyAlignment="1">
      <alignment horizontal="center" vertical="center" wrapText="1"/>
    </xf>
    <xf numFmtId="0" fontId="5" fillId="16" borderId="38" xfId="0" applyFont="1" applyFill="1" applyBorder="1" applyAlignment="1">
      <alignment horizontal="center" vertical="center" wrapText="1"/>
    </xf>
    <xf numFmtId="0" fontId="10" fillId="16" borderId="39" xfId="0" applyFont="1" applyFill="1" applyBorder="1" applyAlignment="1">
      <alignment horizontal="center" vertical="center" wrapText="1"/>
    </xf>
    <xf numFmtId="0" fontId="10" fillId="16" borderId="13" xfId="0" applyFont="1" applyFill="1" applyBorder="1" applyAlignment="1">
      <alignment horizontal="center" vertical="center" wrapText="1"/>
    </xf>
    <xf numFmtId="0" fontId="5" fillId="16" borderId="23" xfId="0" applyFont="1" applyFill="1" applyBorder="1" applyAlignment="1">
      <alignment horizontal="left" vertical="center" wrapText="1"/>
    </xf>
    <xf numFmtId="0" fontId="5" fillId="16" borderId="48" xfId="0" applyFont="1" applyFill="1" applyBorder="1" applyAlignment="1">
      <alignment horizontal="center" vertical="center" wrapText="1"/>
    </xf>
    <xf numFmtId="0" fontId="10" fillId="16" borderId="49" xfId="0" applyFont="1" applyFill="1" applyBorder="1" applyAlignment="1">
      <alignment horizontal="center" vertical="center" wrapText="1"/>
    </xf>
    <xf numFmtId="0" fontId="10" fillId="16" borderId="27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left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left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34" borderId="65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3" fillId="34" borderId="68" xfId="0" applyFont="1" applyFill="1" applyBorder="1" applyAlignment="1">
      <alignment vertical="center"/>
    </xf>
    <xf numFmtId="0" fontId="3" fillId="34" borderId="60" xfId="0" applyFont="1" applyFill="1" applyBorder="1" applyAlignment="1">
      <alignment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3" fillId="34" borderId="42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0" fontId="3" fillId="34" borderId="46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/>
    </xf>
    <xf numFmtId="0" fontId="10" fillId="36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36" borderId="65" xfId="0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3" fillId="34" borderId="30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0" fontId="7" fillId="34" borderId="4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38" borderId="17" xfId="0" applyFont="1" applyFill="1" applyBorder="1" applyAlignment="1">
      <alignment horizontal="center" vertical="center" wrapText="1"/>
    </xf>
    <xf numFmtId="0" fontId="10" fillId="38" borderId="62" xfId="0" applyFont="1" applyFill="1" applyBorder="1" applyAlignment="1">
      <alignment horizontal="center" vertical="center" wrapText="1"/>
    </xf>
    <xf numFmtId="0" fontId="10" fillId="38" borderId="65" xfId="0" applyFont="1" applyFill="1" applyBorder="1" applyAlignment="1">
      <alignment horizontal="center" vertical="center" wrapText="1"/>
    </xf>
    <xf numFmtId="0" fontId="10" fillId="39" borderId="17" xfId="0" applyFont="1" applyFill="1" applyBorder="1" applyAlignment="1">
      <alignment horizontal="center" vertical="center" wrapText="1"/>
    </xf>
    <xf numFmtId="0" fontId="10" fillId="22" borderId="23" xfId="0" applyFont="1" applyFill="1" applyBorder="1" applyAlignment="1">
      <alignment horizontal="center" vertical="center" wrapText="1"/>
    </xf>
    <xf numFmtId="0" fontId="10" fillId="22" borderId="17" xfId="0" applyFont="1" applyFill="1" applyBorder="1" applyAlignment="1">
      <alignment horizontal="center" vertical="center" wrapText="1"/>
    </xf>
    <xf numFmtId="0" fontId="10" fillId="37" borderId="50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14" borderId="17" xfId="0" applyFont="1" applyFill="1" applyBorder="1" applyAlignment="1">
      <alignment horizontal="center" vertical="center" wrapText="1"/>
    </xf>
    <xf numFmtId="0" fontId="10" fillId="40" borderId="17" xfId="0" applyFont="1" applyFill="1" applyBorder="1" applyAlignment="1">
      <alignment horizontal="center" vertical="center" wrapText="1"/>
    </xf>
    <xf numFmtId="0" fontId="5" fillId="39" borderId="17" xfId="0" applyFont="1" applyFill="1" applyBorder="1" applyAlignment="1">
      <alignment horizontal="left" vertical="center" wrapText="1"/>
    </xf>
    <xf numFmtId="0" fontId="5" fillId="39" borderId="39" xfId="0" applyFont="1" applyFill="1" applyBorder="1" applyAlignment="1">
      <alignment horizontal="center" vertical="center" wrapText="1"/>
    </xf>
    <xf numFmtId="0" fontId="5" fillId="39" borderId="29" xfId="0" applyFont="1" applyFill="1" applyBorder="1" applyAlignment="1">
      <alignment horizontal="center" vertical="center" wrapText="1"/>
    </xf>
    <xf numFmtId="0" fontId="5" fillId="39" borderId="13" xfId="0" applyFont="1" applyFill="1" applyBorder="1" applyAlignment="1">
      <alignment horizontal="center" vertical="center" wrapText="1"/>
    </xf>
    <xf numFmtId="0" fontId="5" fillId="39" borderId="28" xfId="0" applyFont="1" applyFill="1" applyBorder="1" applyAlignment="1">
      <alignment horizontal="center" vertical="center" wrapText="1"/>
    </xf>
    <xf numFmtId="0" fontId="5" fillId="39" borderId="14" xfId="0" applyFont="1" applyFill="1" applyBorder="1" applyAlignment="1">
      <alignment horizontal="center" vertical="center" wrapText="1"/>
    </xf>
    <xf numFmtId="0" fontId="10" fillId="39" borderId="39" xfId="0" applyFont="1" applyFill="1" applyBorder="1" applyAlignment="1">
      <alignment horizontal="center" vertical="center" wrapText="1"/>
    </xf>
    <xf numFmtId="0" fontId="10" fillId="39" borderId="30" xfId="0" applyFont="1" applyFill="1" applyBorder="1" applyAlignment="1">
      <alignment horizontal="center" vertical="center" wrapText="1"/>
    </xf>
    <xf numFmtId="0" fontId="5" fillId="39" borderId="30" xfId="0" applyFont="1" applyFill="1" applyBorder="1" applyAlignment="1">
      <alignment horizontal="center" vertical="center" wrapText="1"/>
    </xf>
    <xf numFmtId="0" fontId="5" fillId="39" borderId="38" xfId="0" applyFont="1" applyFill="1" applyBorder="1" applyAlignment="1">
      <alignment horizontal="center" vertical="center" wrapText="1"/>
    </xf>
    <xf numFmtId="0" fontId="10" fillId="37" borderId="65" xfId="0" applyFont="1" applyFill="1" applyBorder="1" applyAlignment="1">
      <alignment horizontal="center" vertical="center" wrapText="1"/>
    </xf>
    <xf numFmtId="0" fontId="62" fillId="38" borderId="50" xfId="0" applyFont="1" applyFill="1" applyBorder="1" applyAlignment="1">
      <alignment horizontal="center" vertical="center" wrapText="1"/>
    </xf>
    <xf numFmtId="164" fontId="5" fillId="2" borderId="29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Alignment="1">
      <alignment/>
    </xf>
    <xf numFmtId="0" fontId="15" fillId="0" borderId="0" xfId="0" applyNumberFormat="1" applyFont="1" applyAlignment="1">
      <alignment horizontal="center"/>
    </xf>
    <xf numFmtId="0" fontId="16" fillId="0" borderId="0" xfId="0" applyNumberFormat="1" applyFont="1" applyAlignment="1">
      <alignment/>
    </xf>
    <xf numFmtId="0" fontId="16" fillId="34" borderId="68" xfId="0" applyNumberFormat="1" applyFont="1" applyFill="1" applyBorder="1" applyAlignment="1">
      <alignment vertical="center"/>
    </xf>
    <xf numFmtId="0" fontId="15" fillId="34" borderId="69" xfId="0" applyNumberFormat="1" applyFont="1" applyFill="1" applyBorder="1" applyAlignment="1">
      <alignment vertical="center" wrapText="1"/>
    </xf>
    <xf numFmtId="0" fontId="15" fillId="34" borderId="69" xfId="0" applyNumberFormat="1" applyFont="1" applyFill="1" applyBorder="1" applyAlignment="1">
      <alignment horizontal="center" vertical="center" wrapText="1"/>
    </xf>
    <xf numFmtId="0" fontId="15" fillId="34" borderId="41" xfId="0" applyNumberFormat="1" applyFont="1" applyFill="1" applyBorder="1" applyAlignment="1">
      <alignment horizontal="center" vertical="center" wrapText="1"/>
    </xf>
    <xf numFmtId="0" fontId="15" fillId="34" borderId="42" xfId="0" applyNumberFormat="1" applyFont="1" applyFill="1" applyBorder="1" applyAlignment="1">
      <alignment horizontal="center" vertical="center" wrapText="1"/>
    </xf>
    <xf numFmtId="0" fontId="15" fillId="34" borderId="43" xfId="0" applyNumberFormat="1" applyFont="1" applyFill="1" applyBorder="1" applyAlignment="1">
      <alignment horizontal="center" vertical="center" wrapText="1"/>
    </xf>
    <xf numFmtId="0" fontId="15" fillId="34" borderId="44" xfId="0" applyNumberFormat="1" applyFont="1" applyFill="1" applyBorder="1" applyAlignment="1">
      <alignment horizontal="center" vertical="center" wrapText="1"/>
    </xf>
    <xf numFmtId="0" fontId="15" fillId="34" borderId="45" xfId="0" applyNumberFormat="1" applyFont="1" applyFill="1" applyBorder="1" applyAlignment="1">
      <alignment horizontal="center" vertical="center" wrapText="1"/>
    </xf>
    <xf numFmtId="0" fontId="15" fillId="34" borderId="46" xfId="0" applyNumberFormat="1" applyFont="1" applyFill="1" applyBorder="1" applyAlignment="1">
      <alignment horizontal="center" vertical="center" wrapText="1"/>
    </xf>
    <xf numFmtId="0" fontId="15" fillId="34" borderId="47" xfId="0" applyNumberFormat="1" applyFont="1" applyFill="1" applyBorder="1" applyAlignment="1">
      <alignment horizontal="center" vertical="center" wrapText="1"/>
    </xf>
    <xf numFmtId="0" fontId="15" fillId="34" borderId="23" xfId="0" applyNumberFormat="1" applyFont="1" applyFill="1" applyBorder="1" applyAlignment="1">
      <alignment horizontal="center" vertical="center" wrapText="1"/>
    </xf>
    <xf numFmtId="0" fontId="15" fillId="0" borderId="23" xfId="0" applyNumberFormat="1" applyFont="1" applyFill="1" applyBorder="1" applyAlignment="1">
      <alignment horizontal="left" vertical="center" wrapText="1"/>
    </xf>
    <xf numFmtId="0" fontId="15" fillId="0" borderId="26" xfId="0" applyNumberFormat="1" applyFont="1" applyFill="1" applyBorder="1" applyAlignment="1">
      <alignment horizontal="center" vertical="center" wrapText="1"/>
    </xf>
    <xf numFmtId="0" fontId="15" fillId="0" borderId="24" xfId="0" applyNumberFormat="1" applyFont="1" applyFill="1" applyBorder="1" applyAlignment="1">
      <alignment horizontal="center" vertical="center" wrapText="1"/>
    </xf>
    <xf numFmtId="0" fontId="15" fillId="0" borderId="27" xfId="0" applyNumberFormat="1" applyFont="1" applyFill="1" applyBorder="1" applyAlignment="1">
      <alignment horizontal="center" vertical="center" wrapText="1"/>
    </xf>
    <xf numFmtId="0" fontId="15" fillId="0" borderId="48" xfId="0" applyNumberFormat="1" applyFont="1" applyFill="1" applyBorder="1" applyAlignment="1">
      <alignment horizontal="center" vertical="center" wrapText="1"/>
    </xf>
    <xf numFmtId="0" fontId="15" fillId="0" borderId="25" xfId="0" applyNumberFormat="1" applyFont="1" applyFill="1" applyBorder="1" applyAlignment="1">
      <alignment horizontal="center" vertical="center" wrapText="1"/>
    </xf>
    <xf numFmtId="0" fontId="15" fillId="34" borderId="26" xfId="0" applyNumberFormat="1" applyFont="1" applyFill="1" applyBorder="1" applyAlignment="1">
      <alignment horizontal="center" vertical="center" wrapText="1"/>
    </xf>
    <xf numFmtId="0" fontId="15" fillId="34" borderId="24" xfId="0" applyNumberFormat="1" applyFont="1" applyFill="1" applyBorder="1" applyAlignment="1">
      <alignment horizontal="center" vertical="center" wrapText="1"/>
    </xf>
    <xf numFmtId="0" fontId="15" fillId="34" borderId="25" xfId="0" applyNumberFormat="1" applyFont="1" applyFill="1" applyBorder="1" applyAlignment="1">
      <alignment horizontal="center" vertical="center" wrapText="1"/>
    </xf>
    <xf numFmtId="0" fontId="15" fillId="0" borderId="49" xfId="0" applyNumberFormat="1" applyFont="1" applyFill="1" applyBorder="1" applyAlignment="1">
      <alignment horizontal="center" vertical="center" wrapText="1"/>
    </xf>
    <xf numFmtId="0" fontId="16" fillId="33" borderId="23" xfId="0" applyNumberFormat="1" applyFont="1" applyFill="1" applyBorder="1" applyAlignment="1">
      <alignment horizontal="center" vertical="center" wrapText="1"/>
    </xf>
    <xf numFmtId="0" fontId="15" fillId="0" borderId="23" xfId="0" applyNumberFormat="1" applyFont="1" applyFill="1" applyBorder="1" applyAlignment="1">
      <alignment horizontal="center" vertical="center" wrapText="1"/>
    </xf>
    <xf numFmtId="0" fontId="15" fillId="36" borderId="30" xfId="0" applyNumberFormat="1" applyFont="1" applyFill="1" applyBorder="1" applyAlignment="1">
      <alignment horizontal="center" vertical="center" wrapText="1"/>
    </xf>
    <xf numFmtId="0" fontId="15" fillId="6" borderId="15" xfId="0" applyNumberFormat="1" applyFont="1" applyFill="1" applyBorder="1" applyAlignment="1">
      <alignment horizontal="left" vertical="center" wrapText="1"/>
    </xf>
    <xf numFmtId="0" fontId="15" fillId="6" borderId="28" xfId="0" applyNumberFormat="1" applyFont="1" applyFill="1" applyBorder="1" applyAlignment="1">
      <alignment horizontal="center" vertical="center" wrapText="1"/>
    </xf>
    <xf numFmtId="0" fontId="15" fillId="6" borderId="29" xfId="0" applyNumberFormat="1" applyFont="1" applyFill="1" applyBorder="1" applyAlignment="1">
      <alignment horizontal="center" vertical="center" wrapText="1"/>
    </xf>
    <xf numFmtId="0" fontId="15" fillId="6" borderId="13" xfId="0" applyNumberFormat="1" applyFont="1" applyFill="1" applyBorder="1" applyAlignment="1">
      <alignment horizontal="center" vertical="center" wrapText="1"/>
    </xf>
    <xf numFmtId="0" fontId="15" fillId="6" borderId="14" xfId="0" applyNumberFormat="1" applyFont="1" applyFill="1" applyBorder="1" applyAlignment="1">
      <alignment horizontal="center" vertical="center" wrapText="1"/>
    </xf>
    <xf numFmtId="0" fontId="15" fillId="6" borderId="30" xfId="0" applyNumberFormat="1" applyFont="1" applyFill="1" applyBorder="1" applyAlignment="1">
      <alignment horizontal="center" vertical="center" wrapText="1"/>
    </xf>
    <xf numFmtId="0" fontId="15" fillId="6" borderId="38" xfId="0" applyNumberFormat="1" applyFont="1" applyFill="1" applyBorder="1" applyAlignment="1">
      <alignment horizontal="center" vertical="center" wrapText="1"/>
    </xf>
    <xf numFmtId="0" fontId="15" fillId="6" borderId="17" xfId="0" applyNumberFormat="1" applyFont="1" applyFill="1" applyBorder="1" applyAlignment="1">
      <alignment horizontal="center" vertical="center" wrapText="1"/>
    </xf>
    <xf numFmtId="0" fontId="15" fillId="6" borderId="39" xfId="0" applyNumberFormat="1" applyFont="1" applyFill="1" applyBorder="1" applyAlignment="1">
      <alignment horizontal="center" vertical="center" wrapText="1"/>
    </xf>
    <xf numFmtId="0" fontId="16" fillId="6" borderId="17" xfId="0" applyNumberFormat="1" applyFont="1" applyFill="1" applyBorder="1" applyAlignment="1">
      <alignment horizontal="center" vertical="center" wrapText="1"/>
    </xf>
    <xf numFmtId="0" fontId="15" fillId="6" borderId="0" xfId="0" applyNumberFormat="1" applyFont="1" applyFill="1" applyAlignment="1">
      <alignment wrapText="1"/>
    </xf>
    <xf numFmtId="0" fontId="15" fillId="34" borderId="17" xfId="0" applyNumberFormat="1" applyFont="1" applyFill="1" applyBorder="1" applyAlignment="1">
      <alignment horizontal="center" vertical="center" wrapText="1"/>
    </xf>
    <xf numFmtId="0" fontId="15" fillId="0" borderId="17" xfId="0" applyNumberFormat="1" applyFont="1" applyBorder="1" applyAlignment="1">
      <alignment horizontal="left" vertical="center" wrapText="1"/>
    </xf>
    <xf numFmtId="0" fontId="15" fillId="0" borderId="28" xfId="0" applyNumberFormat="1" applyFont="1" applyFill="1" applyBorder="1" applyAlignment="1">
      <alignment horizontal="center" vertical="center" wrapText="1"/>
    </xf>
    <xf numFmtId="0" fontId="15" fillId="0" borderId="29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0" fontId="15" fillId="0" borderId="14" xfId="0" applyNumberFormat="1" applyFont="1" applyFill="1" applyBorder="1" applyAlignment="1">
      <alignment horizontal="center" vertical="center" wrapText="1"/>
    </xf>
    <xf numFmtId="0" fontId="15" fillId="0" borderId="30" xfId="0" applyNumberFormat="1" applyFont="1" applyFill="1" applyBorder="1" applyAlignment="1">
      <alignment horizontal="center" vertical="center" wrapText="1"/>
    </xf>
    <xf numFmtId="0" fontId="15" fillId="34" borderId="28" xfId="0" applyNumberFormat="1" applyFont="1" applyFill="1" applyBorder="1" applyAlignment="1">
      <alignment horizontal="center" vertical="center" wrapText="1"/>
    </xf>
    <xf numFmtId="0" fontId="15" fillId="34" borderId="29" xfId="0" applyNumberFormat="1" applyFont="1" applyFill="1" applyBorder="1" applyAlignment="1">
      <alignment horizontal="center" vertical="center" wrapText="1"/>
    </xf>
    <xf numFmtId="0" fontId="15" fillId="34" borderId="38" xfId="0" applyNumberFormat="1" applyFont="1" applyFill="1" applyBorder="1" applyAlignment="1">
      <alignment horizontal="center" vertical="center" wrapText="1"/>
    </xf>
    <xf numFmtId="0" fontId="15" fillId="0" borderId="39" xfId="0" applyNumberFormat="1" applyFont="1" applyFill="1" applyBorder="1" applyAlignment="1">
      <alignment horizontal="center" vertical="center" wrapText="1"/>
    </xf>
    <xf numFmtId="0" fontId="16" fillId="36" borderId="17" xfId="0" applyNumberFormat="1" applyFont="1" applyFill="1" applyBorder="1" applyAlignment="1">
      <alignment horizontal="center" vertical="center" wrapText="1"/>
    </xf>
    <xf numFmtId="0" fontId="15" fillId="34" borderId="30" xfId="0" applyNumberFormat="1" applyFont="1" applyFill="1" applyBorder="1" applyAlignment="1">
      <alignment horizontal="center" vertical="center" wrapText="1"/>
    </xf>
    <xf numFmtId="0" fontId="15" fillId="0" borderId="17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Border="1" applyAlignment="1">
      <alignment horizontal="left" vertical="center" wrapText="1"/>
    </xf>
    <xf numFmtId="0" fontId="15" fillId="0" borderId="17" xfId="0" applyNumberFormat="1" applyFont="1" applyFill="1" applyBorder="1" applyAlignment="1">
      <alignment horizontal="center" vertical="center" wrapText="1"/>
    </xf>
    <xf numFmtId="0" fontId="15" fillId="36" borderId="17" xfId="0" applyNumberFormat="1" applyFont="1" applyFill="1" applyBorder="1" applyAlignment="1">
      <alignment horizontal="center" vertical="center" wrapText="1"/>
    </xf>
    <xf numFmtId="0" fontId="15" fillId="0" borderId="67" xfId="0" applyNumberFormat="1" applyFont="1" applyFill="1" applyBorder="1" applyAlignment="1">
      <alignment horizontal="left" vertical="center" wrapText="1"/>
    </xf>
    <xf numFmtId="0" fontId="15" fillId="36" borderId="0" xfId="0" applyNumberFormat="1" applyFont="1" applyFill="1" applyAlignment="1">
      <alignment/>
    </xf>
    <xf numFmtId="0" fontId="15" fillId="0" borderId="62" xfId="0" applyNumberFormat="1" applyFont="1" applyFill="1" applyBorder="1" applyAlignment="1">
      <alignment horizontal="left" vertical="center" wrapText="1"/>
    </xf>
    <xf numFmtId="0" fontId="15" fillId="0" borderId="28" xfId="0" applyNumberFormat="1" applyFont="1" applyFill="1" applyBorder="1" applyAlignment="1">
      <alignment vertical="center" wrapText="1"/>
    </xf>
    <xf numFmtId="0" fontId="15" fillId="0" borderId="17" xfId="0" applyNumberFormat="1" applyFont="1" applyFill="1" applyBorder="1" applyAlignment="1">
      <alignment horizontal="left" vertical="center" wrapText="1"/>
    </xf>
    <xf numFmtId="0" fontId="65" fillId="0" borderId="70" xfId="0" applyNumberFormat="1" applyFont="1" applyBorder="1" applyAlignment="1">
      <alignment horizontal="center" vertical="center" wrapText="1"/>
    </xf>
    <xf numFmtId="0" fontId="15" fillId="0" borderId="39" xfId="0" applyNumberFormat="1" applyFont="1" applyFill="1" applyBorder="1" applyAlignment="1">
      <alignment vertical="center" wrapText="1"/>
    </xf>
    <xf numFmtId="0" fontId="15" fillId="0" borderId="70" xfId="0" applyNumberFormat="1" applyFont="1" applyBorder="1" applyAlignment="1">
      <alignment horizontal="center" vertical="center" wrapText="1"/>
    </xf>
    <xf numFmtId="0" fontId="15" fillId="0" borderId="62" xfId="0" applyNumberFormat="1" applyFont="1" applyFill="1" applyBorder="1" applyAlignment="1">
      <alignment horizontal="center" vertical="center" wrapText="1"/>
    </xf>
    <xf numFmtId="0" fontId="15" fillId="34" borderId="40" xfId="0" applyNumberFormat="1" applyFont="1" applyFill="1" applyBorder="1" applyAlignment="1">
      <alignment horizontal="center" vertical="center" wrapText="1"/>
    </xf>
    <xf numFmtId="0" fontId="16" fillId="33" borderId="61" xfId="0" applyNumberFormat="1" applyFont="1" applyFill="1" applyBorder="1" applyAlignment="1">
      <alignment horizontal="center" vertical="center" wrapText="1"/>
    </xf>
    <xf numFmtId="0" fontId="15" fillId="34" borderId="5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16" fillId="34" borderId="59" xfId="0" applyNumberFormat="1" applyFont="1" applyFill="1" applyBorder="1" applyAlignment="1">
      <alignment horizontal="center" vertical="center" wrapText="1"/>
    </xf>
    <xf numFmtId="0" fontId="16" fillId="0" borderId="22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Border="1" applyAlignment="1">
      <alignment horizontal="left" vertical="center" wrapText="1"/>
    </xf>
    <xf numFmtId="0" fontId="16" fillId="0" borderId="0" xfId="0" applyNumberFormat="1" applyFont="1" applyBorder="1" applyAlignment="1">
      <alignment horizontal="left" vertical="center" wrapText="1"/>
    </xf>
    <xf numFmtId="0" fontId="16" fillId="0" borderId="13" xfId="0" applyNumberFormat="1" applyFont="1" applyFill="1" applyBorder="1" applyAlignment="1">
      <alignment vertical="center"/>
    </xf>
    <xf numFmtId="0" fontId="16" fillId="0" borderId="14" xfId="0" applyNumberFormat="1" applyFont="1" applyBorder="1" applyAlignment="1">
      <alignment vertical="center"/>
    </xf>
    <xf numFmtId="0" fontId="16" fillId="0" borderId="15" xfId="0" applyNumberFormat="1" applyFont="1" applyBorder="1" applyAlignment="1">
      <alignment vertical="center"/>
    </xf>
    <xf numFmtId="0" fontId="16" fillId="0" borderId="16" xfId="0" applyNumberFormat="1" applyFont="1" applyBorder="1" applyAlignment="1">
      <alignment vertical="center"/>
    </xf>
    <xf numFmtId="0" fontId="16" fillId="0" borderId="17" xfId="0" applyNumberFormat="1" applyFont="1" applyFill="1" applyBorder="1" applyAlignment="1">
      <alignment horizontal="left" vertical="center"/>
    </xf>
    <xf numFmtId="0" fontId="16" fillId="0" borderId="18" xfId="0" applyNumberFormat="1" applyFont="1" applyBorder="1" applyAlignment="1">
      <alignment vertical="center"/>
    </xf>
    <xf numFmtId="0" fontId="16" fillId="0" borderId="19" xfId="0" applyNumberFormat="1" applyFont="1" applyFill="1" applyBorder="1" applyAlignment="1">
      <alignment vertical="center"/>
    </xf>
    <xf numFmtId="0" fontId="16" fillId="0" borderId="20" xfId="0" applyNumberFormat="1" applyFont="1" applyFill="1" applyBorder="1" applyAlignment="1">
      <alignment vertical="center"/>
    </xf>
    <xf numFmtId="0" fontId="16" fillId="0" borderId="21" xfId="0" applyNumberFormat="1" applyFont="1" applyFill="1" applyBorder="1" applyAlignment="1">
      <alignment horizontal="left" vertical="center"/>
    </xf>
    <xf numFmtId="0" fontId="16" fillId="0" borderId="22" xfId="0" applyNumberFormat="1" applyFont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horizontal="left" vertical="center"/>
    </xf>
    <xf numFmtId="0" fontId="16" fillId="0" borderId="12" xfId="0" applyNumberFormat="1" applyFont="1" applyFill="1" applyBorder="1" applyAlignment="1">
      <alignment vertical="center"/>
    </xf>
    <xf numFmtId="0" fontId="16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left" vertical="center"/>
    </xf>
    <xf numFmtId="0" fontId="15" fillId="6" borderId="29" xfId="0" applyNumberFormat="1" applyFont="1" applyFill="1" applyBorder="1" applyAlignment="1">
      <alignment/>
    </xf>
    <xf numFmtId="0" fontId="16" fillId="34" borderId="60" xfId="0" applyNumberFormat="1" applyFont="1" applyFill="1" applyBorder="1" applyAlignment="1">
      <alignment vertical="center" wrapText="1"/>
    </xf>
    <xf numFmtId="0" fontId="16" fillId="34" borderId="41" xfId="0" applyNumberFormat="1" applyFont="1" applyFill="1" applyBorder="1" applyAlignment="1">
      <alignment horizontal="center" vertical="center" wrapText="1"/>
    </xf>
    <xf numFmtId="0" fontId="16" fillId="34" borderId="42" xfId="0" applyNumberFormat="1" applyFont="1" applyFill="1" applyBorder="1" applyAlignment="1">
      <alignment horizontal="center" vertical="center" wrapText="1"/>
    </xf>
    <xf numFmtId="0" fontId="16" fillId="34" borderId="43" xfId="0" applyNumberFormat="1" applyFont="1" applyFill="1" applyBorder="1" applyAlignment="1">
      <alignment horizontal="center" vertical="center" wrapText="1"/>
    </xf>
    <xf numFmtId="0" fontId="16" fillId="34" borderId="44" xfId="0" applyNumberFormat="1" applyFont="1" applyFill="1" applyBorder="1" applyAlignment="1">
      <alignment horizontal="center" vertical="center" wrapText="1"/>
    </xf>
    <xf numFmtId="0" fontId="16" fillId="34" borderId="45" xfId="0" applyNumberFormat="1" applyFont="1" applyFill="1" applyBorder="1" applyAlignment="1">
      <alignment horizontal="center" vertical="center" wrapText="1"/>
    </xf>
    <xf numFmtId="0" fontId="16" fillId="34" borderId="46" xfId="0" applyNumberFormat="1" applyFont="1" applyFill="1" applyBorder="1" applyAlignment="1">
      <alignment horizontal="center" vertical="center" wrapText="1"/>
    </xf>
    <xf numFmtId="0" fontId="16" fillId="34" borderId="47" xfId="0" applyNumberFormat="1" applyFont="1" applyFill="1" applyBorder="1" applyAlignment="1">
      <alignment horizontal="center" vertical="center" wrapText="1"/>
    </xf>
    <xf numFmtId="0" fontId="15" fillId="6" borderId="29" xfId="0" applyNumberFormat="1" applyFont="1" applyFill="1" applyBorder="1" applyAlignment="1">
      <alignment vertical="center"/>
    </xf>
    <xf numFmtId="0" fontId="5" fillId="22" borderId="17" xfId="0" applyFont="1" applyFill="1" applyBorder="1" applyAlignment="1">
      <alignment horizontal="left" vertical="center" wrapText="1"/>
    </xf>
    <xf numFmtId="0" fontId="5" fillId="41" borderId="39" xfId="0" applyFont="1" applyFill="1" applyBorder="1" applyAlignment="1">
      <alignment horizontal="center" vertical="center" wrapText="1"/>
    </xf>
    <xf numFmtId="0" fontId="5" fillId="41" borderId="29" xfId="0" applyFont="1" applyFill="1" applyBorder="1" applyAlignment="1">
      <alignment horizontal="center" vertical="center" wrapText="1"/>
    </xf>
    <xf numFmtId="0" fontId="5" fillId="41" borderId="13" xfId="0" applyFont="1" applyFill="1" applyBorder="1" applyAlignment="1">
      <alignment horizontal="center" vertical="center" wrapText="1"/>
    </xf>
    <xf numFmtId="0" fontId="5" fillId="41" borderId="28" xfId="0" applyFont="1" applyFill="1" applyBorder="1" applyAlignment="1">
      <alignment horizontal="center" vertical="center" wrapText="1"/>
    </xf>
    <xf numFmtId="0" fontId="5" fillId="41" borderId="38" xfId="0" applyFont="1" applyFill="1" applyBorder="1" applyAlignment="1">
      <alignment horizontal="center" vertical="center" wrapText="1"/>
    </xf>
    <xf numFmtId="0" fontId="5" fillId="41" borderId="17" xfId="0" applyFont="1" applyFill="1" applyBorder="1" applyAlignment="1">
      <alignment horizontal="center" vertical="center" wrapText="1"/>
    </xf>
    <xf numFmtId="0" fontId="10" fillId="41" borderId="39" xfId="0" applyFont="1" applyFill="1" applyBorder="1" applyAlignment="1">
      <alignment horizontal="center" vertical="center" wrapText="1"/>
    </xf>
    <xf numFmtId="0" fontId="10" fillId="41" borderId="13" xfId="0" applyFont="1" applyFill="1" applyBorder="1" applyAlignment="1">
      <alignment horizontal="center" vertical="center" wrapText="1"/>
    </xf>
    <xf numFmtId="0" fontId="10" fillId="41" borderId="17" xfId="0" applyFont="1" applyFill="1" applyBorder="1" applyAlignment="1">
      <alignment horizontal="center" vertical="center" wrapText="1"/>
    </xf>
    <xf numFmtId="0" fontId="5" fillId="41" borderId="30" xfId="0" applyFont="1" applyFill="1" applyBorder="1" applyAlignment="1">
      <alignment horizontal="center" vertical="center" wrapText="1"/>
    </xf>
    <xf numFmtId="0" fontId="63" fillId="0" borderId="26" xfId="0" applyNumberFormat="1" applyFont="1" applyFill="1" applyBorder="1" applyAlignment="1">
      <alignment horizontal="center" vertical="center" wrapText="1"/>
    </xf>
    <xf numFmtId="0" fontId="63" fillId="0" borderId="24" xfId="0" applyNumberFormat="1" applyFont="1" applyFill="1" applyBorder="1" applyAlignment="1">
      <alignment horizontal="center" vertical="center" wrapText="1"/>
    </xf>
    <xf numFmtId="0" fontId="63" fillId="0" borderId="27" xfId="0" applyNumberFormat="1" applyFont="1" applyFill="1" applyBorder="1" applyAlignment="1">
      <alignment horizontal="center" vertical="center" wrapText="1"/>
    </xf>
    <xf numFmtId="0" fontId="63" fillId="0" borderId="48" xfId="0" applyNumberFormat="1" applyFont="1" applyFill="1" applyBorder="1" applyAlignment="1">
      <alignment horizontal="center" vertical="center" wrapText="1"/>
    </xf>
    <xf numFmtId="0" fontId="63" fillId="0" borderId="25" xfId="0" applyNumberFormat="1" applyFont="1" applyFill="1" applyBorder="1" applyAlignment="1">
      <alignment horizontal="center" vertical="center" wrapText="1"/>
    </xf>
    <xf numFmtId="0" fontId="63" fillId="34" borderId="26" xfId="0" applyNumberFormat="1" applyFont="1" applyFill="1" applyBorder="1" applyAlignment="1">
      <alignment horizontal="center" vertical="center" wrapText="1"/>
    </xf>
    <xf numFmtId="0" fontId="63" fillId="34" borderId="24" xfId="0" applyNumberFormat="1" applyFont="1" applyFill="1" applyBorder="1" applyAlignment="1">
      <alignment horizontal="center" vertical="center" wrapText="1"/>
    </xf>
    <xf numFmtId="0" fontId="63" fillId="34" borderId="25" xfId="0" applyNumberFormat="1" applyFont="1" applyFill="1" applyBorder="1" applyAlignment="1">
      <alignment horizontal="center" vertical="center" wrapText="1"/>
    </xf>
    <xf numFmtId="0" fontId="63" fillId="34" borderId="23" xfId="0" applyNumberFormat="1" applyFont="1" applyFill="1" applyBorder="1" applyAlignment="1">
      <alignment horizontal="center" vertical="center" wrapText="1"/>
    </xf>
    <xf numFmtId="0" fontId="62" fillId="0" borderId="49" xfId="0" applyNumberFormat="1" applyFont="1" applyFill="1" applyBorder="1" applyAlignment="1">
      <alignment horizontal="center" vertical="center" wrapText="1"/>
    </xf>
    <xf numFmtId="0" fontId="62" fillId="0" borderId="27" xfId="0" applyNumberFormat="1" applyFont="1" applyFill="1" applyBorder="1" applyAlignment="1">
      <alignment horizontal="center" vertical="center" wrapText="1"/>
    </xf>
    <xf numFmtId="0" fontId="62" fillId="33" borderId="23" xfId="0" applyNumberFormat="1" applyFont="1" applyFill="1" applyBorder="1" applyAlignment="1">
      <alignment horizontal="center" vertical="center" wrapText="1"/>
    </xf>
    <xf numFmtId="0" fontId="62" fillId="34" borderId="23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horizontal="center" vertical="center" wrapText="1"/>
    </xf>
    <xf numFmtId="0" fontId="5" fillId="34" borderId="28" xfId="0" applyNumberFormat="1" applyFont="1" applyFill="1" applyBorder="1" applyAlignment="1">
      <alignment horizontal="center" vertical="center" wrapText="1"/>
    </xf>
    <xf numFmtId="0" fontId="5" fillId="34" borderId="29" xfId="0" applyNumberFormat="1" applyFont="1" applyFill="1" applyBorder="1" applyAlignment="1">
      <alignment horizontal="center" vertical="center" wrapText="1"/>
    </xf>
    <xf numFmtId="0" fontId="5" fillId="34" borderId="38" xfId="0" applyNumberFormat="1" applyFont="1" applyFill="1" applyBorder="1" applyAlignment="1">
      <alignment horizontal="center" vertical="center" wrapText="1"/>
    </xf>
    <xf numFmtId="0" fontId="5" fillId="34" borderId="17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33" borderId="17" xfId="0" applyNumberFormat="1" applyFont="1" applyFill="1" applyBorder="1" applyAlignment="1">
      <alignment horizontal="center" vertical="center" wrapText="1"/>
    </xf>
    <xf numFmtId="0" fontId="10" fillId="34" borderId="17" xfId="0" applyNumberFormat="1" applyFont="1" applyFill="1" applyBorder="1" applyAlignment="1">
      <alignment horizontal="center" vertical="center" wrapText="1"/>
    </xf>
    <xf numFmtId="0" fontId="5" fillId="34" borderId="30" xfId="0" applyNumberFormat="1" applyFont="1" applyFill="1" applyBorder="1" applyAlignment="1">
      <alignment horizontal="center" vertical="center" wrapText="1"/>
    </xf>
    <xf numFmtId="0" fontId="5" fillId="0" borderId="39" xfId="0" applyNumberFormat="1" applyFont="1" applyFill="1" applyBorder="1" applyAlignment="1">
      <alignment horizontal="center" vertical="center" wrapText="1"/>
    </xf>
    <xf numFmtId="0" fontId="5" fillId="16" borderId="39" xfId="0" applyNumberFormat="1" applyFont="1" applyFill="1" applyBorder="1" applyAlignment="1">
      <alignment horizontal="center" vertical="center" wrapText="1"/>
    </xf>
    <xf numFmtId="0" fontId="5" fillId="16" borderId="29" xfId="0" applyNumberFormat="1" applyFont="1" applyFill="1" applyBorder="1" applyAlignment="1">
      <alignment horizontal="center" vertical="center" wrapText="1"/>
    </xf>
    <xf numFmtId="0" fontId="5" fillId="16" borderId="13" xfId="0" applyNumberFormat="1" applyFont="1" applyFill="1" applyBorder="1" applyAlignment="1">
      <alignment horizontal="center" vertical="center" wrapText="1"/>
    </xf>
    <xf numFmtId="0" fontId="5" fillId="16" borderId="28" xfId="0" applyNumberFormat="1" applyFont="1" applyFill="1" applyBorder="1" applyAlignment="1">
      <alignment horizontal="center" vertical="center" wrapText="1"/>
    </xf>
    <xf numFmtId="0" fontId="5" fillId="16" borderId="14" xfId="0" applyNumberFormat="1" applyFont="1" applyFill="1" applyBorder="1" applyAlignment="1">
      <alignment horizontal="center" vertical="center" wrapText="1"/>
    </xf>
    <xf numFmtId="0" fontId="5" fillId="16" borderId="38" xfId="0" applyNumberFormat="1" applyFont="1" applyFill="1" applyBorder="1" applyAlignment="1">
      <alignment horizontal="center" vertical="center" wrapText="1"/>
    </xf>
    <xf numFmtId="0" fontId="5" fillId="16" borderId="17" xfId="0" applyNumberFormat="1" applyFont="1" applyFill="1" applyBorder="1" applyAlignment="1">
      <alignment horizontal="center" vertical="center" wrapText="1"/>
    </xf>
    <xf numFmtId="0" fontId="10" fillId="16" borderId="39" xfId="0" applyNumberFormat="1" applyFont="1" applyFill="1" applyBorder="1" applyAlignment="1">
      <alignment horizontal="center" vertical="center" wrapText="1"/>
    </xf>
    <xf numFmtId="0" fontId="10" fillId="16" borderId="13" xfId="0" applyNumberFormat="1" applyFont="1" applyFill="1" applyBorder="1" applyAlignment="1">
      <alignment horizontal="center" vertical="center" wrapText="1"/>
    </xf>
    <xf numFmtId="0" fontId="10" fillId="16" borderId="17" xfId="0" applyNumberFormat="1" applyFont="1" applyFill="1" applyBorder="1" applyAlignment="1">
      <alignment horizontal="center" vertical="center" wrapText="1"/>
    </xf>
    <xf numFmtId="0" fontId="5" fillId="16" borderId="30" xfId="0" applyNumberFormat="1" applyFont="1" applyFill="1" applyBorder="1" applyAlignment="1">
      <alignment horizontal="center" vertical="center" wrapText="1"/>
    </xf>
    <xf numFmtId="0" fontId="5" fillId="35" borderId="39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vertical="center" wrapText="1"/>
    </xf>
    <xf numFmtId="0" fontId="5" fillId="35" borderId="29" xfId="0" applyNumberFormat="1" applyFont="1" applyFill="1" applyBorder="1" applyAlignment="1">
      <alignment horizontal="center" vertical="center" wrapText="1"/>
    </xf>
    <xf numFmtId="0" fontId="5" fillId="35" borderId="13" xfId="0" applyNumberFormat="1" applyFont="1" applyFill="1" applyBorder="1" applyAlignment="1">
      <alignment horizontal="center" vertical="center" wrapText="1"/>
    </xf>
    <xf numFmtId="0" fontId="5" fillId="35" borderId="28" xfId="0" applyNumberFormat="1" applyFont="1" applyFill="1" applyBorder="1" applyAlignment="1">
      <alignment horizontal="center" vertical="center" wrapText="1"/>
    </xf>
    <xf numFmtId="0" fontId="5" fillId="35" borderId="30" xfId="0" applyNumberFormat="1" applyFont="1" applyFill="1" applyBorder="1" applyAlignment="1">
      <alignment horizontal="center" vertical="center" wrapText="1"/>
    </xf>
    <xf numFmtId="0" fontId="5" fillId="36" borderId="28" xfId="0" applyNumberFormat="1" applyFont="1" applyFill="1" applyBorder="1" applyAlignment="1">
      <alignment horizontal="center" vertical="center" wrapText="1"/>
    </xf>
    <xf numFmtId="0" fontId="5" fillId="36" borderId="29" xfId="0" applyNumberFormat="1" applyFont="1" applyFill="1" applyBorder="1" applyAlignment="1">
      <alignment horizontal="center" vertical="center" wrapText="1"/>
    </xf>
    <xf numFmtId="0" fontId="5" fillId="36" borderId="38" xfId="0" applyNumberFormat="1" applyFont="1" applyFill="1" applyBorder="1" applyAlignment="1">
      <alignment horizontal="center" vertical="center" wrapText="1"/>
    </xf>
    <xf numFmtId="0" fontId="5" fillId="36" borderId="17" xfId="0" applyNumberFormat="1" applyFont="1" applyFill="1" applyBorder="1" applyAlignment="1">
      <alignment horizontal="center" vertical="center" wrapText="1"/>
    </xf>
    <xf numFmtId="0" fontId="10" fillId="35" borderId="39" xfId="0" applyNumberFormat="1" applyFont="1" applyFill="1" applyBorder="1" applyAlignment="1">
      <alignment horizontal="center" vertical="center" wrapText="1"/>
    </xf>
    <xf numFmtId="0" fontId="10" fillId="35" borderId="13" xfId="0" applyNumberFormat="1" applyFont="1" applyFill="1" applyBorder="1" applyAlignment="1">
      <alignment horizontal="center" vertical="center" wrapText="1"/>
    </xf>
    <xf numFmtId="0" fontId="10" fillId="37" borderId="17" xfId="0" applyNumberFormat="1" applyFont="1" applyFill="1" applyBorder="1" applyAlignment="1">
      <alignment horizontal="center" vertical="center" wrapText="1"/>
    </xf>
    <xf numFmtId="0" fontId="5" fillId="36" borderId="30" xfId="0" applyNumberFormat="1" applyFont="1" applyFill="1" applyBorder="1" applyAlignment="1">
      <alignment horizontal="center" vertical="center" wrapText="1"/>
    </xf>
    <xf numFmtId="0" fontId="10" fillId="35" borderId="28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10" fillId="0" borderId="13" xfId="0" applyNumberFormat="1" applyFont="1" applyFill="1" applyBorder="1" applyAlignment="1">
      <alignment vertical="center" wrapText="1"/>
    </xf>
    <xf numFmtId="0" fontId="60" fillId="0" borderId="0" xfId="0" applyNumberFormat="1" applyFont="1" applyAlignment="1">
      <alignment vertical="center"/>
    </xf>
    <xf numFmtId="0" fontId="5" fillId="22" borderId="39" xfId="0" applyNumberFormat="1" applyFont="1" applyFill="1" applyBorder="1" applyAlignment="1">
      <alignment horizontal="center" vertical="center" wrapText="1"/>
    </xf>
    <xf numFmtId="0" fontId="5" fillId="22" borderId="29" xfId="0" applyNumberFormat="1" applyFont="1" applyFill="1" applyBorder="1" applyAlignment="1">
      <alignment horizontal="center" vertical="center" wrapText="1"/>
    </xf>
    <xf numFmtId="0" fontId="5" fillId="22" borderId="13" xfId="0" applyNumberFormat="1" applyFont="1" applyFill="1" applyBorder="1" applyAlignment="1">
      <alignment horizontal="center" vertical="center" wrapText="1"/>
    </xf>
    <xf numFmtId="0" fontId="5" fillId="22" borderId="28" xfId="0" applyNumberFormat="1" applyFont="1" applyFill="1" applyBorder="1" applyAlignment="1">
      <alignment horizontal="center" vertical="center" wrapText="1"/>
    </xf>
    <xf numFmtId="0" fontId="5" fillId="22" borderId="38" xfId="0" applyNumberFormat="1" applyFont="1" applyFill="1" applyBorder="1" applyAlignment="1">
      <alignment horizontal="center" vertical="center" wrapText="1"/>
    </xf>
    <xf numFmtId="0" fontId="5" fillId="22" borderId="17" xfId="0" applyNumberFormat="1" applyFont="1" applyFill="1" applyBorder="1" applyAlignment="1">
      <alignment horizontal="center" vertical="center" wrapText="1"/>
    </xf>
    <xf numFmtId="0" fontId="10" fillId="22" borderId="39" xfId="0" applyNumberFormat="1" applyFont="1" applyFill="1" applyBorder="1" applyAlignment="1">
      <alignment horizontal="center" vertical="center" wrapText="1"/>
    </xf>
    <xf numFmtId="0" fontId="10" fillId="22" borderId="13" xfId="0" applyNumberFormat="1" applyFont="1" applyFill="1" applyBorder="1" applyAlignment="1">
      <alignment horizontal="center" vertical="center" wrapText="1"/>
    </xf>
    <xf numFmtId="0" fontId="10" fillId="22" borderId="17" xfId="0" applyNumberFormat="1" applyFont="1" applyFill="1" applyBorder="1" applyAlignment="1">
      <alignment horizontal="center" vertical="center" wrapText="1"/>
    </xf>
    <xf numFmtId="0" fontId="5" fillId="22" borderId="30" xfId="0" applyNumberFormat="1" applyFont="1" applyFill="1" applyBorder="1" applyAlignment="1">
      <alignment horizontal="center" vertical="center" wrapText="1"/>
    </xf>
    <xf numFmtId="0" fontId="63" fillId="0" borderId="28" xfId="0" applyNumberFormat="1" applyFont="1" applyFill="1" applyBorder="1" applyAlignment="1">
      <alignment horizontal="center" vertical="center" wrapText="1"/>
    </xf>
    <xf numFmtId="0" fontId="63" fillId="0" borderId="29" xfId="0" applyNumberFormat="1" applyFont="1" applyFill="1" applyBorder="1" applyAlignment="1">
      <alignment horizontal="center" vertical="center" wrapText="1"/>
    </xf>
    <xf numFmtId="0" fontId="63" fillId="0" borderId="13" xfId="0" applyNumberFormat="1" applyFont="1" applyFill="1" applyBorder="1" applyAlignment="1">
      <alignment horizontal="center" vertical="center" wrapText="1"/>
    </xf>
    <xf numFmtId="0" fontId="63" fillId="0" borderId="14" xfId="0" applyNumberFormat="1" applyFont="1" applyFill="1" applyBorder="1" applyAlignment="1">
      <alignment horizontal="center" vertical="center" wrapText="1"/>
    </xf>
    <xf numFmtId="0" fontId="63" fillId="0" borderId="30" xfId="0" applyNumberFormat="1" applyFont="1" applyFill="1" applyBorder="1" applyAlignment="1">
      <alignment horizontal="center" vertical="center" wrapText="1"/>
    </xf>
    <xf numFmtId="0" fontId="63" fillId="34" borderId="28" xfId="0" applyNumberFormat="1" applyFont="1" applyFill="1" applyBorder="1" applyAlignment="1">
      <alignment horizontal="center" vertical="center" wrapText="1"/>
    </xf>
    <xf numFmtId="0" fontId="63" fillId="34" borderId="29" xfId="0" applyNumberFormat="1" applyFont="1" applyFill="1" applyBorder="1" applyAlignment="1">
      <alignment horizontal="center" vertical="center" wrapText="1"/>
    </xf>
    <xf numFmtId="0" fontId="63" fillId="34" borderId="38" xfId="0" applyNumberFormat="1" applyFont="1" applyFill="1" applyBorder="1" applyAlignment="1">
      <alignment horizontal="center" vertical="center" wrapText="1"/>
    </xf>
    <xf numFmtId="0" fontId="63" fillId="34" borderId="17" xfId="0" applyNumberFormat="1" applyFont="1" applyFill="1" applyBorder="1" applyAlignment="1">
      <alignment horizontal="center" vertical="center" wrapText="1"/>
    </xf>
    <xf numFmtId="0" fontId="62" fillId="0" borderId="39" xfId="0" applyNumberFormat="1" applyFont="1" applyFill="1" applyBorder="1" applyAlignment="1">
      <alignment horizontal="center" vertical="center" wrapText="1"/>
    </xf>
    <xf numFmtId="0" fontId="62" fillId="0" borderId="13" xfId="0" applyNumberFormat="1" applyFont="1" applyFill="1" applyBorder="1" applyAlignment="1">
      <alignment horizontal="center" vertical="center" wrapText="1"/>
    </xf>
    <xf numFmtId="0" fontId="62" fillId="33" borderId="17" xfId="0" applyNumberFormat="1" applyFont="1" applyFill="1" applyBorder="1" applyAlignment="1">
      <alignment horizontal="center" vertical="center" wrapText="1"/>
    </xf>
    <xf numFmtId="0" fontId="62" fillId="34" borderId="17" xfId="0" applyNumberFormat="1" applyFont="1" applyFill="1" applyBorder="1" applyAlignment="1">
      <alignment horizontal="center" vertical="center" wrapText="1"/>
    </xf>
    <xf numFmtId="0" fontId="63" fillId="34" borderId="31" xfId="0" applyNumberFormat="1" applyFont="1" applyFill="1" applyBorder="1" applyAlignment="1">
      <alignment horizontal="center" vertical="center" wrapText="1"/>
    </xf>
    <xf numFmtId="0" fontId="63" fillId="34" borderId="32" xfId="0" applyNumberFormat="1" applyFont="1" applyFill="1" applyBorder="1" applyAlignment="1">
      <alignment horizontal="center" vertical="center" wrapText="1"/>
    </xf>
    <xf numFmtId="0" fontId="63" fillId="34" borderId="33" xfId="0" applyNumberFormat="1" applyFont="1" applyFill="1" applyBorder="1" applyAlignment="1">
      <alignment horizontal="center" vertical="center" wrapText="1"/>
    </xf>
    <xf numFmtId="0" fontId="63" fillId="0" borderId="39" xfId="0" applyNumberFormat="1" applyFont="1" applyFill="1" applyBorder="1" applyAlignment="1">
      <alignment horizontal="center" vertical="center" wrapText="1"/>
    </xf>
    <xf numFmtId="0" fontId="63" fillId="0" borderId="51" xfId="0" applyNumberFormat="1" applyFont="1" applyFill="1" applyBorder="1" applyAlignment="1">
      <alignment horizontal="center" vertical="center" wrapText="1"/>
    </xf>
    <xf numFmtId="0" fontId="63" fillId="0" borderId="52" xfId="0" applyNumberFormat="1" applyFont="1" applyFill="1" applyBorder="1" applyAlignment="1">
      <alignment horizontal="center" vertical="center" wrapText="1"/>
    </xf>
    <xf numFmtId="0" fontId="63" fillId="0" borderId="53" xfId="0" applyNumberFormat="1" applyFont="1" applyFill="1" applyBorder="1" applyAlignment="1">
      <alignment horizontal="center" vertical="center" wrapText="1"/>
    </xf>
    <xf numFmtId="0" fontId="63" fillId="0" borderId="19" xfId="0" applyNumberFormat="1" applyFont="1" applyFill="1" applyBorder="1" applyAlignment="1">
      <alignment horizontal="center" vertical="center" wrapText="1"/>
    </xf>
    <xf numFmtId="0" fontId="63" fillId="0" borderId="54" xfId="0" applyNumberFormat="1" applyFont="1" applyFill="1" applyBorder="1" applyAlignment="1">
      <alignment horizontal="center" vertical="center" wrapText="1"/>
    </xf>
    <xf numFmtId="0" fontId="63" fillId="34" borderId="51" xfId="0" applyNumberFormat="1" applyFont="1" applyFill="1" applyBorder="1" applyAlignment="1">
      <alignment horizontal="center" vertical="center" wrapText="1"/>
    </xf>
    <xf numFmtId="0" fontId="63" fillId="34" borderId="52" xfId="0" applyNumberFormat="1" applyFont="1" applyFill="1" applyBorder="1" applyAlignment="1">
      <alignment horizontal="center" vertical="center" wrapText="1"/>
    </xf>
    <xf numFmtId="0" fontId="62" fillId="0" borderId="55" xfId="0" applyNumberFormat="1" applyFont="1" applyFill="1" applyBorder="1" applyAlignment="1">
      <alignment horizontal="center" vertical="center" wrapText="1"/>
    </xf>
    <xf numFmtId="0" fontId="62" fillId="0" borderId="53" xfId="0" applyNumberFormat="1" applyFont="1" applyFill="1" applyBorder="1" applyAlignment="1">
      <alignment horizontal="center" vertical="center" wrapText="1"/>
    </xf>
    <xf numFmtId="0" fontId="62" fillId="33" borderId="50" xfId="0" applyNumberFormat="1" applyFont="1" applyFill="1" applyBorder="1" applyAlignment="1">
      <alignment horizontal="center" vertical="center" wrapText="1"/>
    </xf>
    <xf numFmtId="0" fontId="62" fillId="34" borderId="50" xfId="0" applyNumberFormat="1" applyFont="1" applyFill="1" applyBorder="1" applyAlignment="1">
      <alignment horizontal="center" vertical="center" wrapText="1"/>
    </xf>
    <xf numFmtId="0" fontId="63" fillId="34" borderId="54" xfId="0" applyNumberFormat="1" applyFont="1" applyFill="1" applyBorder="1" applyAlignment="1">
      <alignment horizontal="center" vertical="center" wrapText="1"/>
    </xf>
    <xf numFmtId="0" fontId="63" fillId="0" borderId="55" xfId="0" applyNumberFormat="1" applyFont="1" applyFill="1" applyBorder="1" applyAlignment="1">
      <alignment horizontal="center" vertical="center" wrapText="1"/>
    </xf>
    <xf numFmtId="0" fontId="62" fillId="34" borderId="41" xfId="0" applyNumberFormat="1" applyFont="1" applyFill="1" applyBorder="1" applyAlignment="1">
      <alignment horizontal="center" vertical="center" wrapText="1"/>
    </xf>
    <xf numFmtId="0" fontId="62" fillId="34" borderId="44" xfId="0" applyNumberFormat="1" applyFont="1" applyFill="1" applyBorder="1" applyAlignment="1">
      <alignment horizontal="center" vertical="center" wrapText="1"/>
    </xf>
    <xf numFmtId="0" fontId="62" fillId="34" borderId="42" xfId="0" applyNumberFormat="1" applyFont="1" applyFill="1" applyBorder="1" applyAlignment="1">
      <alignment horizontal="center" vertical="center" wrapText="1"/>
    </xf>
    <xf numFmtId="0" fontId="62" fillId="34" borderId="56" xfId="0" applyNumberFormat="1" applyFont="1" applyFill="1" applyBorder="1" applyAlignment="1">
      <alignment horizontal="center" vertical="center" wrapText="1"/>
    </xf>
    <xf numFmtId="0" fontId="62" fillId="34" borderId="57" xfId="0" applyNumberFormat="1" applyFont="1" applyFill="1" applyBorder="1" applyAlignment="1">
      <alignment horizontal="center" vertical="center" wrapText="1"/>
    </xf>
    <xf numFmtId="0" fontId="62" fillId="34" borderId="58" xfId="0" applyNumberFormat="1" applyFont="1" applyFill="1" applyBorder="1" applyAlignment="1">
      <alignment horizontal="center" vertical="center" wrapText="1"/>
    </xf>
    <xf numFmtId="0" fontId="62" fillId="34" borderId="59" xfId="0" applyNumberFormat="1" applyFont="1" applyFill="1" applyBorder="1" applyAlignment="1">
      <alignment horizontal="center" vertical="center" wrapText="1"/>
    </xf>
    <xf numFmtId="0" fontId="62" fillId="34" borderId="40" xfId="0" applyNumberFormat="1" applyFont="1" applyFill="1" applyBorder="1" applyAlignment="1">
      <alignment horizontal="center" vertical="center" wrapText="1"/>
    </xf>
    <xf numFmtId="0" fontId="62" fillId="33" borderId="61" xfId="0" applyNumberFormat="1" applyFont="1" applyFill="1" applyBorder="1" applyAlignment="1">
      <alignment horizontal="center" vertical="center" wrapText="1"/>
    </xf>
    <xf numFmtId="0" fontId="62" fillId="0" borderId="22" xfId="0" applyNumberFormat="1" applyFont="1" applyFill="1" applyBorder="1" applyAlignment="1">
      <alignment horizontal="center" vertical="center" wrapText="1"/>
    </xf>
    <xf numFmtId="0" fontId="62" fillId="0" borderId="0" xfId="0" applyNumberFormat="1" applyFont="1" applyFill="1" applyBorder="1" applyAlignment="1">
      <alignment horizontal="center" vertical="center" wrapText="1"/>
    </xf>
    <xf numFmtId="0" fontId="3" fillId="34" borderId="41" xfId="0" applyNumberFormat="1" applyFont="1" applyFill="1" applyBorder="1" applyAlignment="1">
      <alignment horizontal="center" vertical="center" wrapText="1"/>
    </xf>
    <xf numFmtId="0" fontId="3" fillId="34" borderId="44" xfId="0" applyNumberFormat="1" applyFont="1" applyFill="1" applyBorder="1" applyAlignment="1">
      <alignment horizontal="center" vertical="center" wrapText="1"/>
    </xf>
    <xf numFmtId="0" fontId="3" fillId="34" borderId="42" xfId="0" applyNumberFormat="1" applyFont="1" applyFill="1" applyBorder="1" applyAlignment="1">
      <alignment horizontal="center" vertical="center" wrapText="1"/>
    </xf>
    <xf numFmtId="0" fontId="3" fillId="34" borderId="56" xfId="0" applyNumberFormat="1" applyFont="1" applyFill="1" applyBorder="1" applyAlignment="1">
      <alignment horizontal="center" vertical="center" wrapText="1"/>
    </xf>
    <xf numFmtId="0" fontId="3" fillId="34" borderId="57" xfId="0" applyNumberFormat="1" applyFont="1" applyFill="1" applyBorder="1" applyAlignment="1">
      <alignment horizontal="center" vertical="center" wrapText="1"/>
    </xf>
    <xf numFmtId="0" fontId="3" fillId="34" borderId="58" xfId="0" applyNumberFormat="1" applyFont="1" applyFill="1" applyBorder="1" applyAlignment="1">
      <alignment horizontal="center" vertical="center" wrapText="1"/>
    </xf>
    <xf numFmtId="0" fontId="3" fillId="34" borderId="59" xfId="0" applyNumberFormat="1" applyFont="1" applyFill="1" applyBorder="1" applyAlignment="1">
      <alignment horizontal="center" vertical="center" wrapText="1"/>
    </xf>
    <xf numFmtId="0" fontId="7" fillId="34" borderId="40" xfId="0" applyNumberFormat="1" applyFont="1" applyFill="1" applyBorder="1" applyAlignment="1">
      <alignment horizontal="center" vertical="center" wrapText="1"/>
    </xf>
    <xf numFmtId="0" fontId="7" fillId="34" borderId="41" xfId="0" applyNumberFormat="1" applyFont="1" applyFill="1" applyBorder="1" applyAlignment="1">
      <alignment horizontal="center" vertical="center" wrapText="1"/>
    </xf>
    <xf numFmtId="0" fontId="7" fillId="33" borderId="61" xfId="0" applyNumberFormat="1" applyFont="1" applyFill="1" applyBorder="1" applyAlignment="1">
      <alignment horizontal="center" vertical="center" wrapText="1"/>
    </xf>
    <xf numFmtId="0" fontId="7" fillId="34" borderId="69" xfId="0" applyNumberFormat="1" applyFont="1" applyFill="1" applyBorder="1" applyAlignment="1">
      <alignment horizontal="center" vertical="center" wrapText="1"/>
    </xf>
    <xf numFmtId="0" fontId="6" fillId="34" borderId="23" xfId="0" applyNumberFormat="1" applyFont="1" applyFill="1" applyBorder="1" applyAlignment="1">
      <alignment horizontal="center" vertical="center" wrapText="1"/>
    </xf>
    <xf numFmtId="0" fontId="5" fillId="16" borderId="23" xfId="0" applyNumberFormat="1" applyFont="1" applyFill="1" applyBorder="1" applyAlignment="1">
      <alignment horizontal="left" vertical="center" wrapText="1"/>
    </xf>
    <xf numFmtId="0" fontId="5" fillId="16" borderId="26" xfId="0" applyNumberFormat="1" applyFont="1" applyFill="1" applyBorder="1" applyAlignment="1">
      <alignment horizontal="center" vertical="center" wrapText="1"/>
    </xf>
    <xf numFmtId="0" fontId="5" fillId="16" borderId="24" xfId="0" applyNumberFormat="1" applyFont="1" applyFill="1" applyBorder="1" applyAlignment="1">
      <alignment horizontal="center" vertical="center" wrapText="1"/>
    </xf>
    <xf numFmtId="0" fontId="5" fillId="16" borderId="27" xfId="0" applyNumberFormat="1" applyFont="1" applyFill="1" applyBorder="1" applyAlignment="1">
      <alignment horizontal="center" vertical="center" wrapText="1"/>
    </xf>
    <xf numFmtId="0" fontId="5" fillId="16" borderId="48" xfId="0" applyNumberFormat="1" applyFont="1" applyFill="1" applyBorder="1" applyAlignment="1">
      <alignment horizontal="center" vertical="center" wrapText="1"/>
    </xf>
    <xf numFmtId="0" fontId="5" fillId="16" borderId="25" xfId="0" applyNumberFormat="1" applyFont="1" applyFill="1" applyBorder="1" applyAlignment="1">
      <alignment horizontal="center" vertical="center" wrapText="1"/>
    </xf>
    <xf numFmtId="0" fontId="10" fillId="22" borderId="71" xfId="0" applyNumberFormat="1" applyFont="1" applyFill="1" applyBorder="1" applyAlignment="1">
      <alignment horizontal="center" vertical="center" wrapText="1"/>
    </xf>
    <xf numFmtId="0" fontId="10" fillId="16" borderId="49" xfId="0" applyNumberFormat="1" applyFont="1" applyFill="1" applyBorder="1" applyAlignment="1">
      <alignment horizontal="center" vertical="center" wrapText="1"/>
    </xf>
    <xf numFmtId="0" fontId="10" fillId="16" borderId="27" xfId="0" applyNumberFormat="1" applyFont="1" applyFill="1" applyBorder="1" applyAlignment="1">
      <alignment horizontal="center" vertical="center" wrapText="1"/>
    </xf>
    <xf numFmtId="0" fontId="10" fillId="22" borderId="23" xfId="0" applyNumberFormat="1" applyFont="1" applyFill="1" applyBorder="1" applyAlignment="1">
      <alignment horizontal="center" vertical="center" wrapText="1"/>
    </xf>
    <xf numFmtId="0" fontId="10" fillId="16" borderId="23" xfId="0" applyNumberFormat="1" applyFont="1" applyFill="1" applyBorder="1" applyAlignment="1">
      <alignment horizontal="center" vertical="center" wrapText="1"/>
    </xf>
    <xf numFmtId="0" fontId="6" fillId="34" borderId="17" xfId="0" applyNumberFormat="1" applyFont="1" applyFill="1" applyBorder="1" applyAlignment="1">
      <alignment horizontal="center" vertical="center" wrapText="1"/>
    </xf>
    <xf numFmtId="0" fontId="5" fillId="16" borderId="17" xfId="0" applyNumberFormat="1" applyFont="1" applyFill="1" applyBorder="1" applyAlignment="1">
      <alignment horizontal="left" vertical="center" wrapText="1"/>
    </xf>
    <xf numFmtId="0" fontId="5" fillId="0" borderId="17" xfId="0" applyNumberFormat="1" applyFont="1" applyFill="1" applyBorder="1" applyAlignment="1">
      <alignment horizontal="left" vertical="center" wrapText="1"/>
    </xf>
    <xf numFmtId="0" fontId="10" fillId="38" borderId="17" xfId="0" applyNumberFormat="1" applyFont="1" applyFill="1" applyBorder="1" applyAlignment="1">
      <alignment horizontal="center" vertical="center" wrapText="1"/>
    </xf>
    <xf numFmtId="0" fontId="5" fillId="0" borderId="62" xfId="0" applyNumberFormat="1" applyFont="1" applyFill="1" applyBorder="1" applyAlignment="1">
      <alignment horizontal="left" vertical="center" wrapText="1"/>
    </xf>
    <xf numFmtId="0" fontId="5" fillId="0" borderId="31" xfId="0" applyNumberFormat="1" applyFont="1" applyFill="1" applyBorder="1" applyAlignment="1">
      <alignment horizontal="center" vertical="center" wrapText="1"/>
    </xf>
    <xf numFmtId="0" fontId="5" fillId="0" borderId="32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63" xfId="0" applyNumberFormat="1" applyFont="1" applyFill="1" applyBorder="1" applyAlignment="1">
      <alignment horizontal="center" vertical="center" wrapText="1"/>
    </xf>
    <xf numFmtId="0" fontId="5" fillId="0" borderId="33" xfId="0" applyNumberFormat="1" applyFont="1" applyFill="1" applyBorder="1" applyAlignment="1">
      <alignment horizontal="center" vertical="center" wrapText="1"/>
    </xf>
    <xf numFmtId="0" fontId="5" fillId="34" borderId="31" xfId="0" applyNumberFormat="1" applyFont="1" applyFill="1" applyBorder="1" applyAlignment="1">
      <alignment horizontal="center" vertical="center" wrapText="1"/>
    </xf>
    <xf numFmtId="0" fontId="5" fillId="34" borderId="32" xfId="0" applyNumberFormat="1" applyFont="1" applyFill="1" applyBorder="1" applyAlignment="1">
      <alignment horizontal="center" vertical="center" wrapText="1"/>
    </xf>
    <xf numFmtId="0" fontId="5" fillId="34" borderId="16" xfId="0" applyNumberFormat="1" applyFont="1" applyFill="1" applyBorder="1" applyAlignment="1">
      <alignment horizontal="center" vertical="center" wrapText="1"/>
    </xf>
    <xf numFmtId="0" fontId="10" fillId="0" borderId="64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38" borderId="62" xfId="0" applyNumberFormat="1" applyFont="1" applyFill="1" applyBorder="1" applyAlignment="1">
      <alignment horizontal="center" vertical="center" wrapText="1"/>
    </xf>
    <xf numFmtId="0" fontId="5" fillId="34" borderId="33" xfId="0" applyNumberFormat="1" applyFont="1" applyFill="1" applyBorder="1" applyAlignment="1">
      <alignment horizontal="center" vertical="center" wrapText="1"/>
    </xf>
    <xf numFmtId="0" fontId="5" fillId="2" borderId="15" xfId="0" applyNumberFormat="1" applyFont="1" applyFill="1" applyBorder="1" applyAlignment="1">
      <alignment horizontal="left" vertical="center" wrapText="1"/>
    </xf>
    <xf numFmtId="0" fontId="5" fillId="2" borderId="39" xfId="0" applyNumberFormat="1" applyFont="1" applyFill="1" applyBorder="1" applyAlignment="1">
      <alignment horizontal="center" vertical="center" wrapText="1"/>
    </xf>
    <xf numFmtId="0" fontId="5" fillId="2" borderId="29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5" fillId="2" borderId="28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0" fontId="5" fillId="2" borderId="30" xfId="0" applyNumberFormat="1" applyFont="1" applyFill="1" applyBorder="1" applyAlignment="1">
      <alignment horizontal="center" vertical="center" wrapText="1"/>
    </xf>
    <xf numFmtId="0" fontId="10" fillId="14" borderId="17" xfId="0" applyNumberFormat="1" applyFont="1" applyFill="1" applyBorder="1" applyAlignment="1">
      <alignment horizontal="center" vertical="center" wrapText="1"/>
    </xf>
    <xf numFmtId="0" fontId="10" fillId="2" borderId="39" xfId="0" applyNumberFormat="1" applyFont="1" applyFill="1" applyBorder="1" applyAlignment="1">
      <alignment horizontal="center" vertical="center" wrapText="1"/>
    </xf>
    <xf numFmtId="0" fontId="10" fillId="2" borderId="13" xfId="0" applyNumberFormat="1" applyFont="1" applyFill="1" applyBorder="1" applyAlignment="1">
      <alignment horizontal="center" vertical="center" wrapText="1"/>
    </xf>
    <xf numFmtId="0" fontId="10" fillId="2" borderId="17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horizontal="left" vertical="center" wrapText="1"/>
    </xf>
    <xf numFmtId="0" fontId="5" fillId="2" borderId="38" xfId="0" applyNumberFormat="1" applyFont="1" applyFill="1" applyBorder="1" applyAlignment="1">
      <alignment horizontal="center" vertical="center" wrapText="1"/>
    </xf>
    <xf numFmtId="0" fontId="10" fillId="2" borderId="29" xfId="0" applyNumberFormat="1" applyFont="1" applyFill="1" applyBorder="1" applyAlignment="1">
      <alignment horizontal="center" vertical="center"/>
    </xf>
    <xf numFmtId="0" fontId="10" fillId="2" borderId="14" xfId="0" applyNumberFormat="1" applyFont="1" applyFill="1" applyBorder="1" applyAlignment="1">
      <alignment horizontal="center" vertical="center" wrapText="1"/>
    </xf>
    <xf numFmtId="0" fontId="10" fillId="36" borderId="17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vertical="center" wrapText="1"/>
    </xf>
    <xf numFmtId="0" fontId="10" fillId="0" borderId="0" xfId="0" applyNumberFormat="1" applyFont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 wrapText="1"/>
    </xf>
    <xf numFmtId="0" fontId="5" fillId="0" borderId="67" xfId="0" applyNumberFormat="1" applyFont="1" applyFill="1" applyBorder="1" applyAlignment="1">
      <alignment vertical="center" wrapText="1"/>
    </xf>
    <xf numFmtId="0" fontId="5" fillId="0" borderId="28" xfId="0" applyNumberFormat="1" applyFont="1" applyFill="1" applyBorder="1" applyAlignment="1">
      <alignment vertical="center" wrapText="1"/>
    </xf>
    <xf numFmtId="0" fontId="5" fillId="39" borderId="17" xfId="0" applyNumberFormat="1" applyFont="1" applyFill="1" applyBorder="1" applyAlignment="1">
      <alignment horizontal="left" vertical="center" wrapText="1"/>
    </xf>
    <xf numFmtId="0" fontId="5" fillId="39" borderId="39" xfId="0" applyNumberFormat="1" applyFont="1" applyFill="1" applyBorder="1" applyAlignment="1">
      <alignment horizontal="center" vertical="center" wrapText="1"/>
    </xf>
    <xf numFmtId="0" fontId="5" fillId="39" borderId="29" xfId="0" applyNumberFormat="1" applyFont="1" applyFill="1" applyBorder="1" applyAlignment="1">
      <alignment horizontal="center" vertical="center" wrapText="1"/>
    </xf>
    <xf numFmtId="0" fontId="5" fillId="39" borderId="13" xfId="0" applyNumberFormat="1" applyFont="1" applyFill="1" applyBorder="1" applyAlignment="1">
      <alignment horizontal="center" vertical="center" wrapText="1"/>
    </xf>
    <xf numFmtId="0" fontId="5" fillId="39" borderId="28" xfId="0" applyNumberFormat="1" applyFont="1" applyFill="1" applyBorder="1" applyAlignment="1">
      <alignment horizontal="center" vertical="center" wrapText="1"/>
    </xf>
    <xf numFmtId="0" fontId="5" fillId="39" borderId="14" xfId="0" applyNumberFormat="1" applyFont="1" applyFill="1" applyBorder="1" applyAlignment="1">
      <alignment horizontal="center" vertical="center" wrapText="1"/>
    </xf>
    <xf numFmtId="0" fontId="10" fillId="40" borderId="62" xfId="0" applyNumberFormat="1" applyFont="1" applyFill="1" applyBorder="1" applyAlignment="1">
      <alignment horizontal="center" vertical="center" wrapText="1"/>
    </xf>
    <xf numFmtId="0" fontId="10" fillId="39" borderId="39" xfId="0" applyNumberFormat="1" applyFont="1" applyFill="1" applyBorder="1" applyAlignment="1">
      <alignment horizontal="center" vertical="center" wrapText="1"/>
    </xf>
    <xf numFmtId="0" fontId="10" fillId="39" borderId="30" xfId="0" applyNumberFormat="1" applyFont="1" applyFill="1" applyBorder="1" applyAlignment="1">
      <alignment horizontal="center" vertical="center" wrapText="1"/>
    </xf>
    <xf numFmtId="0" fontId="10" fillId="40" borderId="17" xfId="0" applyNumberFormat="1" applyFont="1" applyFill="1" applyBorder="1" applyAlignment="1">
      <alignment horizontal="center" vertical="center" wrapText="1"/>
    </xf>
    <xf numFmtId="0" fontId="10" fillId="39" borderId="17" xfId="0" applyNumberFormat="1" applyFont="1" applyFill="1" applyBorder="1" applyAlignment="1">
      <alignment horizontal="center" vertical="center" wrapText="1"/>
    </xf>
    <xf numFmtId="0" fontId="5" fillId="39" borderId="30" xfId="0" applyNumberFormat="1" applyFont="1" applyFill="1" applyBorder="1" applyAlignment="1">
      <alignment horizontal="center" vertical="center" wrapText="1"/>
    </xf>
    <xf numFmtId="0" fontId="5" fillId="39" borderId="38" xfId="0" applyNumberFormat="1" applyFont="1" applyFill="1" applyBorder="1" applyAlignment="1">
      <alignment horizontal="center" vertical="center" wrapText="1"/>
    </xf>
    <xf numFmtId="0" fontId="5" fillId="0" borderId="65" xfId="0" applyNumberFormat="1" applyFont="1" applyFill="1" applyBorder="1" applyAlignment="1">
      <alignment horizontal="left" vertical="center" wrapText="1"/>
    </xf>
    <xf numFmtId="0" fontId="5" fillId="0" borderId="37" xfId="0" applyNumberFormat="1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center" vertical="center" wrapText="1"/>
    </xf>
    <xf numFmtId="0" fontId="5" fillId="0" borderId="38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horizontal="center" vertical="center" wrapText="1"/>
    </xf>
    <xf numFmtId="0" fontId="5" fillId="0" borderId="66" xfId="0" applyNumberFormat="1" applyFont="1" applyFill="1" applyBorder="1" applyAlignment="1">
      <alignment horizontal="center" vertical="center" wrapText="1"/>
    </xf>
    <xf numFmtId="0" fontId="5" fillId="34" borderId="34" xfId="0" applyNumberFormat="1" applyFont="1" applyFill="1" applyBorder="1" applyAlignment="1">
      <alignment horizontal="center" vertical="center" wrapText="1"/>
    </xf>
    <xf numFmtId="0" fontId="5" fillId="34" borderId="35" xfId="0" applyNumberFormat="1" applyFont="1" applyFill="1" applyBorder="1" applyAlignment="1">
      <alignment horizontal="center" vertical="center" wrapText="1"/>
    </xf>
    <xf numFmtId="0" fontId="10" fillId="38" borderId="65" xfId="0" applyNumberFormat="1" applyFont="1" applyFill="1" applyBorder="1" applyAlignment="1">
      <alignment horizontal="center" vertical="center" wrapText="1"/>
    </xf>
    <xf numFmtId="0" fontId="10" fillId="0" borderId="37" xfId="0" applyNumberFormat="1" applyFont="1" applyFill="1" applyBorder="1" applyAlignment="1">
      <alignment horizontal="center" vertical="center" wrapText="1"/>
    </xf>
    <xf numFmtId="0" fontId="10" fillId="0" borderId="36" xfId="0" applyNumberFormat="1" applyFont="1" applyFill="1" applyBorder="1" applyAlignment="1">
      <alignment horizontal="center" vertical="center" wrapText="1"/>
    </xf>
    <xf numFmtId="0" fontId="10" fillId="36" borderId="65" xfId="0" applyNumberFormat="1" applyFont="1" applyFill="1" applyBorder="1" applyAlignment="1">
      <alignment horizontal="center" vertical="center" wrapText="1"/>
    </xf>
    <xf numFmtId="0" fontId="5" fillId="34" borderId="36" xfId="0" applyNumberFormat="1" applyFont="1" applyFill="1" applyBorder="1" applyAlignment="1">
      <alignment horizontal="center" vertical="center" wrapText="1"/>
    </xf>
    <xf numFmtId="0" fontId="5" fillId="0" borderId="36" xfId="0" applyNumberFormat="1" applyFont="1" applyFill="1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 wrapText="1"/>
    </xf>
    <xf numFmtId="0" fontId="63" fillId="0" borderId="17" xfId="0" applyNumberFormat="1" applyFont="1" applyFill="1" applyBorder="1" applyAlignment="1">
      <alignment vertical="center" wrapText="1"/>
    </xf>
    <xf numFmtId="0" fontId="10" fillId="38" borderId="72" xfId="0" applyNumberFormat="1" applyFont="1" applyFill="1" applyBorder="1" applyAlignment="1">
      <alignment horizontal="center" vertical="center" wrapText="1"/>
    </xf>
    <xf numFmtId="0" fontId="62" fillId="0" borderId="14" xfId="0" applyNumberFormat="1" applyFont="1" applyFill="1" applyBorder="1" applyAlignment="1">
      <alignment horizontal="center" vertical="center" wrapText="1"/>
    </xf>
    <xf numFmtId="0" fontId="62" fillId="38" borderId="50" xfId="0" applyNumberFormat="1" applyFont="1" applyFill="1" applyBorder="1" applyAlignment="1">
      <alignment horizontal="center" vertical="center" wrapText="1"/>
    </xf>
    <xf numFmtId="0" fontId="63" fillId="34" borderId="30" xfId="0" applyNumberFormat="1" applyFont="1" applyFill="1" applyBorder="1" applyAlignment="1">
      <alignment horizontal="center" vertical="center" wrapText="1"/>
    </xf>
    <xf numFmtId="0" fontId="63" fillId="0" borderId="17" xfId="0" applyNumberFormat="1" applyFont="1" applyFill="1" applyBorder="1" applyAlignment="1">
      <alignment horizontal="left" vertical="center" wrapText="1"/>
    </xf>
    <xf numFmtId="0" fontId="3" fillId="38" borderId="21" xfId="0" applyNumberFormat="1" applyFont="1" applyFill="1" applyBorder="1" applyAlignment="1">
      <alignment horizontal="center" vertical="center" wrapText="1"/>
    </xf>
    <xf numFmtId="0" fontId="7" fillId="34" borderId="41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15" fillId="6" borderId="17" xfId="0" applyFont="1" applyFill="1" applyBorder="1" applyAlignment="1">
      <alignment horizontal="center" wrapText="1"/>
    </xf>
    <xf numFmtId="0" fontId="15" fillId="35" borderId="17" xfId="0" applyFont="1" applyFill="1" applyBorder="1" applyAlignment="1">
      <alignment horizontal="center" wrapText="1"/>
    </xf>
    <xf numFmtId="0" fontId="10" fillId="0" borderId="28" xfId="0" applyNumberFormat="1" applyFont="1" applyBorder="1" applyAlignment="1">
      <alignment horizontal="center" vertical="center"/>
    </xf>
    <xf numFmtId="0" fontId="5" fillId="34" borderId="23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left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48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34" borderId="26" xfId="0" applyNumberFormat="1" applyFont="1" applyFill="1" applyBorder="1" applyAlignment="1">
      <alignment horizontal="center" vertical="center" wrapText="1"/>
    </xf>
    <xf numFmtId="0" fontId="5" fillId="34" borderId="24" xfId="0" applyNumberFormat="1" applyFont="1" applyFill="1" applyBorder="1" applyAlignment="1">
      <alignment horizontal="center" vertical="center" wrapText="1"/>
    </xf>
    <xf numFmtId="0" fontId="5" fillId="34" borderId="25" xfId="0" applyNumberFormat="1" applyFont="1" applyFill="1" applyBorder="1" applyAlignment="1">
      <alignment horizontal="center" vertical="center" wrapText="1"/>
    </xf>
    <xf numFmtId="0" fontId="5" fillId="0" borderId="49" xfId="0" applyNumberFormat="1" applyFont="1" applyFill="1" applyBorder="1" applyAlignment="1">
      <alignment horizontal="center" vertical="center" wrapText="1"/>
    </xf>
    <xf numFmtId="0" fontId="10" fillId="33" borderId="23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18" fillId="36" borderId="30" xfId="0" applyNumberFormat="1" applyFont="1" applyFill="1" applyBorder="1" applyAlignment="1">
      <alignment horizontal="center" vertical="center" wrapText="1"/>
    </xf>
    <xf numFmtId="0" fontId="5" fillId="6" borderId="15" xfId="0" applyNumberFormat="1" applyFont="1" applyFill="1" applyBorder="1" applyAlignment="1">
      <alignment horizontal="left" vertical="center" wrapText="1"/>
    </xf>
    <xf numFmtId="0" fontId="5" fillId="6" borderId="28" xfId="0" applyNumberFormat="1" applyFont="1" applyFill="1" applyBorder="1" applyAlignment="1">
      <alignment horizontal="center" vertical="center" wrapText="1"/>
    </xf>
    <xf numFmtId="0" fontId="5" fillId="6" borderId="29" xfId="0" applyNumberFormat="1" applyFont="1" applyFill="1" applyBorder="1" applyAlignment="1">
      <alignment horizontal="center" vertical="center" wrapText="1"/>
    </xf>
    <xf numFmtId="0" fontId="5" fillId="6" borderId="13" xfId="0" applyNumberFormat="1" applyFont="1" applyFill="1" applyBorder="1" applyAlignment="1">
      <alignment horizontal="center" vertical="center" wrapText="1"/>
    </xf>
    <xf numFmtId="0" fontId="5" fillId="6" borderId="14" xfId="0" applyNumberFormat="1" applyFont="1" applyFill="1" applyBorder="1" applyAlignment="1">
      <alignment horizontal="center" vertical="center" wrapText="1"/>
    </xf>
    <xf numFmtId="0" fontId="5" fillId="6" borderId="30" xfId="0" applyNumberFormat="1" applyFont="1" applyFill="1" applyBorder="1" applyAlignment="1">
      <alignment horizontal="center" vertical="center" wrapText="1"/>
    </xf>
    <xf numFmtId="0" fontId="5" fillId="6" borderId="38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39" xfId="0" applyNumberFormat="1" applyFont="1" applyFill="1" applyBorder="1" applyAlignment="1">
      <alignment horizontal="center" vertical="center" wrapText="1"/>
    </xf>
    <xf numFmtId="0" fontId="10" fillId="6" borderId="17" xfId="0" applyNumberFormat="1" applyFont="1" applyFill="1" applyBorder="1" applyAlignment="1">
      <alignment horizontal="center" vertical="center" wrapText="1"/>
    </xf>
    <xf numFmtId="0" fontId="5" fillId="6" borderId="0" xfId="0" applyNumberFormat="1" applyFont="1" applyFill="1" applyAlignment="1">
      <alignment horizontal="left" wrapText="1"/>
    </xf>
    <xf numFmtId="0" fontId="5" fillId="6" borderId="17" xfId="0" applyFont="1" applyFill="1" applyBorder="1" applyAlignment="1">
      <alignment horizont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67" xfId="0" applyNumberFormat="1" applyFont="1" applyFill="1" applyBorder="1" applyAlignment="1">
      <alignment horizontal="left" vertical="center" wrapText="1"/>
    </xf>
    <xf numFmtId="0" fontId="10" fillId="42" borderId="67" xfId="0" applyNumberFormat="1" applyFont="1" applyFill="1" applyBorder="1" applyAlignment="1">
      <alignment vertical="center" wrapText="1"/>
    </xf>
    <xf numFmtId="0" fontId="18" fillId="42" borderId="14" xfId="0" applyFont="1" applyFill="1" applyBorder="1" applyAlignment="1">
      <alignment/>
    </xf>
    <xf numFmtId="0" fontId="18" fillId="42" borderId="17" xfId="0" applyFont="1" applyFill="1" applyBorder="1" applyAlignment="1">
      <alignment vertical="center"/>
    </xf>
    <xf numFmtId="0" fontId="5" fillId="0" borderId="70" xfId="0" applyNumberFormat="1" applyFont="1" applyBorder="1" applyAlignment="1">
      <alignment horizontal="center" vertical="center" wrapText="1"/>
    </xf>
    <xf numFmtId="0" fontId="5" fillId="0" borderId="39" xfId="0" applyNumberFormat="1" applyFont="1" applyFill="1" applyBorder="1" applyAlignment="1">
      <alignment vertical="center" wrapText="1"/>
    </xf>
    <xf numFmtId="0" fontId="5" fillId="35" borderId="17" xfId="0" applyNumberFormat="1" applyFont="1" applyFill="1" applyBorder="1" applyAlignment="1">
      <alignment vertical="center" wrapText="1"/>
    </xf>
    <xf numFmtId="0" fontId="5" fillId="35" borderId="17" xfId="0" applyFont="1" applyFill="1" applyBorder="1" applyAlignment="1">
      <alignment horizontal="center" wrapText="1"/>
    </xf>
    <xf numFmtId="0" fontId="10" fillId="34" borderId="69" xfId="0" applyNumberFormat="1" applyFont="1" applyFill="1" applyBorder="1" applyAlignment="1">
      <alignment horizontal="center" vertical="center" wrapText="1"/>
    </xf>
    <xf numFmtId="0" fontId="10" fillId="34" borderId="41" xfId="0" applyNumberFormat="1" applyFont="1" applyFill="1" applyBorder="1" applyAlignment="1">
      <alignment horizontal="center" vertical="center" wrapText="1"/>
    </xf>
    <xf numFmtId="0" fontId="10" fillId="34" borderId="44" xfId="0" applyNumberFormat="1" applyFont="1" applyFill="1" applyBorder="1" applyAlignment="1">
      <alignment horizontal="center" vertical="center" wrapText="1"/>
    </xf>
    <xf numFmtId="0" fontId="10" fillId="34" borderId="42" xfId="0" applyNumberFormat="1" applyFont="1" applyFill="1" applyBorder="1" applyAlignment="1">
      <alignment horizontal="center" vertical="center" wrapText="1"/>
    </xf>
    <xf numFmtId="0" fontId="10" fillId="34" borderId="40" xfId="0" applyNumberFormat="1" applyFont="1" applyFill="1" applyBorder="1" applyAlignment="1">
      <alignment horizontal="center" vertical="center" wrapText="1"/>
    </xf>
    <xf numFmtId="0" fontId="10" fillId="33" borderId="61" xfId="0" applyNumberFormat="1" applyFont="1" applyFill="1" applyBorder="1" applyAlignment="1">
      <alignment horizontal="center" vertical="center" wrapText="1"/>
    </xf>
    <xf numFmtId="0" fontId="10" fillId="36" borderId="59" xfId="0" applyNumberFormat="1" applyFont="1" applyFill="1" applyBorder="1" applyAlignment="1">
      <alignment horizontal="center" vertical="center" wrapText="1"/>
    </xf>
    <xf numFmtId="0" fontId="10" fillId="36" borderId="69" xfId="0" applyNumberFormat="1" applyFont="1" applyFill="1" applyBorder="1" applyAlignment="1">
      <alignment horizontal="center" vertical="center" wrapText="1"/>
    </xf>
    <xf numFmtId="0" fontId="10" fillId="34" borderId="69" xfId="0" applyNumberFormat="1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34" borderId="59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center" vertical="center" wrapText="1"/>
    </xf>
    <xf numFmtId="0" fontId="66" fillId="2" borderId="17" xfId="0" applyFont="1" applyFill="1" applyBorder="1" applyAlignment="1">
      <alignment horizontal="left" vertical="center" wrapText="1"/>
    </xf>
    <xf numFmtId="0" fontId="66" fillId="2" borderId="17" xfId="0" applyNumberFormat="1" applyFont="1" applyFill="1" applyBorder="1" applyAlignment="1">
      <alignment horizontal="left" vertical="center" wrapText="1"/>
    </xf>
    <xf numFmtId="0" fontId="61" fillId="0" borderId="31" xfId="0" applyFont="1" applyFill="1" applyBorder="1" applyAlignment="1">
      <alignment horizontal="left" vertical="center"/>
    </xf>
    <xf numFmtId="0" fontId="61" fillId="0" borderId="32" xfId="0" applyFont="1" applyFill="1" applyBorder="1" applyAlignment="1">
      <alignment horizontal="left" vertical="center"/>
    </xf>
    <xf numFmtId="0" fontId="61" fillId="0" borderId="73" xfId="0" applyFont="1" applyFill="1" applyBorder="1" applyAlignment="1">
      <alignment horizontal="left" vertical="center" wrapText="1"/>
    </xf>
    <xf numFmtId="0" fontId="67" fillId="0" borderId="55" xfId="0" applyFont="1" applyBorder="1" applyAlignment="1">
      <alignment horizontal="left" vertical="center" wrapText="1"/>
    </xf>
    <xf numFmtId="0" fontId="61" fillId="0" borderId="53" xfId="0" applyFont="1" applyFill="1" applyBorder="1" applyAlignment="1">
      <alignment horizontal="left" vertical="center" wrapText="1"/>
    </xf>
    <xf numFmtId="0" fontId="67" fillId="0" borderId="19" xfId="0" applyFont="1" applyBorder="1" applyAlignment="1">
      <alignment horizontal="left" vertical="center" wrapText="1"/>
    </xf>
    <xf numFmtId="0" fontId="67" fillId="0" borderId="20" xfId="0" applyFont="1" applyBorder="1" applyAlignment="1">
      <alignment horizontal="left" vertical="center" wrapText="1"/>
    </xf>
    <xf numFmtId="0" fontId="68" fillId="0" borderId="26" xfId="0" applyFont="1" applyFill="1" applyBorder="1" applyAlignment="1">
      <alignment horizontal="center" vertical="center" wrapText="1"/>
    </xf>
    <xf numFmtId="0" fontId="68" fillId="0" borderId="24" xfId="0" applyFont="1" applyFill="1" applyBorder="1" applyAlignment="1">
      <alignment horizontal="center" vertical="center" wrapText="1"/>
    </xf>
    <xf numFmtId="0" fontId="68" fillId="0" borderId="27" xfId="0" applyFont="1" applyFill="1" applyBorder="1" applyAlignment="1">
      <alignment horizontal="center" vertical="center" wrapText="1"/>
    </xf>
    <xf numFmtId="0" fontId="68" fillId="0" borderId="48" xfId="0" applyFont="1" applyFill="1" applyBorder="1" applyAlignment="1">
      <alignment horizontal="center" vertical="center" wrapText="1"/>
    </xf>
    <xf numFmtId="0" fontId="67" fillId="0" borderId="74" xfId="0" applyFont="1" applyBorder="1" applyAlignment="1">
      <alignment horizontal="center" vertical="center" wrapText="1"/>
    </xf>
    <xf numFmtId="0" fontId="61" fillId="0" borderId="28" xfId="0" applyFont="1" applyFill="1" applyBorder="1" applyAlignment="1">
      <alignment horizontal="left" vertical="center"/>
    </xf>
    <xf numFmtId="0" fontId="61" fillId="0" borderId="29" xfId="0" applyFont="1" applyFill="1" applyBorder="1" applyAlignment="1">
      <alignment horizontal="left" vertical="center"/>
    </xf>
    <xf numFmtId="0" fontId="62" fillId="33" borderId="61" xfId="0" applyNumberFormat="1" applyFont="1" applyFill="1" applyBorder="1" applyAlignment="1">
      <alignment horizontal="center" vertical="center" wrapText="1"/>
    </xf>
    <xf numFmtId="0" fontId="62" fillId="33" borderId="60" xfId="0" applyNumberFormat="1" applyFont="1" applyFill="1" applyBorder="1" applyAlignment="1">
      <alignment horizontal="center" vertical="center" wrapText="1"/>
    </xf>
    <xf numFmtId="0" fontId="62" fillId="33" borderId="69" xfId="0" applyNumberFormat="1" applyFont="1" applyFill="1" applyBorder="1" applyAlignment="1">
      <alignment horizontal="center" vertical="center" wrapText="1"/>
    </xf>
    <xf numFmtId="0" fontId="62" fillId="34" borderId="61" xfId="0" applyNumberFormat="1" applyFont="1" applyFill="1" applyBorder="1" applyAlignment="1">
      <alignment horizontal="center" vertical="center" wrapText="1"/>
    </xf>
    <xf numFmtId="0" fontId="62" fillId="34" borderId="69" xfId="0" applyNumberFormat="1" applyFont="1" applyFill="1" applyBorder="1" applyAlignment="1">
      <alignment horizontal="center" vertical="center" wrapText="1"/>
    </xf>
    <xf numFmtId="0" fontId="62" fillId="34" borderId="61" xfId="0" applyFont="1" applyFill="1" applyBorder="1" applyAlignment="1">
      <alignment horizontal="center" vertical="center" wrapText="1"/>
    </xf>
    <xf numFmtId="0" fontId="64" fillId="0" borderId="60" xfId="0" applyFont="1" applyBorder="1" applyAlignment="1">
      <alignment horizontal="center" vertical="center" wrapText="1"/>
    </xf>
    <xf numFmtId="0" fontId="64" fillId="0" borderId="69" xfId="0" applyFont="1" applyBorder="1" applyAlignment="1">
      <alignment horizontal="center" vertical="center" wrapText="1"/>
    </xf>
    <xf numFmtId="0" fontId="62" fillId="34" borderId="60" xfId="0" applyFont="1" applyFill="1" applyBorder="1" applyAlignment="1">
      <alignment horizontal="center" vertical="center" wrapText="1"/>
    </xf>
    <xf numFmtId="0" fontId="62" fillId="34" borderId="69" xfId="0" applyFont="1" applyFill="1" applyBorder="1" applyAlignment="1">
      <alignment horizontal="center" vertical="center" wrapText="1"/>
    </xf>
    <xf numFmtId="0" fontId="62" fillId="34" borderId="60" xfId="0" applyNumberFormat="1" applyFont="1" applyFill="1" applyBorder="1" applyAlignment="1">
      <alignment horizontal="center" vertical="center" wrapText="1"/>
    </xf>
    <xf numFmtId="0" fontId="64" fillId="0" borderId="69" xfId="0" applyNumberFormat="1" applyFont="1" applyBorder="1" applyAlignment="1">
      <alignment horizontal="center" vertical="center" wrapText="1"/>
    </xf>
    <xf numFmtId="0" fontId="64" fillId="33" borderId="60" xfId="0" applyNumberFormat="1" applyFont="1" applyFill="1" applyBorder="1" applyAlignment="1">
      <alignment horizontal="center" vertical="center" wrapText="1"/>
    </xf>
    <xf numFmtId="0" fontId="64" fillId="33" borderId="69" xfId="0" applyNumberFormat="1" applyFont="1" applyFill="1" applyBorder="1" applyAlignment="1">
      <alignment horizontal="center" vertical="center" wrapText="1"/>
    </xf>
    <xf numFmtId="0" fontId="62" fillId="34" borderId="75" xfId="0" applyFont="1" applyFill="1" applyBorder="1" applyAlignment="1">
      <alignment horizontal="center" vertical="center" wrapText="1"/>
    </xf>
    <xf numFmtId="0" fontId="62" fillId="34" borderId="76" xfId="0" applyFont="1" applyFill="1" applyBorder="1" applyAlignment="1">
      <alignment horizontal="center" vertical="center" wrapText="1"/>
    </xf>
    <xf numFmtId="0" fontId="62" fillId="34" borderId="70" xfId="0" applyFont="1" applyFill="1" applyBorder="1" applyAlignment="1">
      <alignment horizontal="center" vertical="center" wrapText="1"/>
    </xf>
    <xf numFmtId="0" fontId="62" fillId="34" borderId="21" xfId="0" applyFont="1" applyFill="1" applyBorder="1" applyAlignment="1">
      <alignment horizontal="center" vertical="center" wrapText="1"/>
    </xf>
    <xf numFmtId="0" fontId="62" fillId="34" borderId="22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 wrapText="1"/>
    </xf>
    <xf numFmtId="0" fontId="62" fillId="34" borderId="11" xfId="0" applyFont="1" applyFill="1" applyBorder="1" applyAlignment="1">
      <alignment horizontal="center" vertical="center" wrapText="1"/>
    </xf>
    <xf numFmtId="0" fontId="62" fillId="34" borderId="77" xfId="0" applyFont="1" applyFill="1" applyBorder="1" applyAlignment="1">
      <alignment horizontal="center" vertical="center" wrapText="1"/>
    </xf>
    <xf numFmtId="0" fontId="62" fillId="34" borderId="66" xfId="0" applyFont="1" applyFill="1" applyBorder="1" applyAlignment="1">
      <alignment horizontal="center" vertical="center" wrapText="1"/>
    </xf>
    <xf numFmtId="0" fontId="62" fillId="34" borderId="78" xfId="0" applyFont="1" applyFill="1" applyBorder="1" applyAlignment="1">
      <alignment horizontal="center" vertical="center" wrapText="1"/>
    </xf>
    <xf numFmtId="0" fontId="62" fillId="34" borderId="26" xfId="0" applyFont="1" applyFill="1" applyBorder="1" applyAlignment="1">
      <alignment horizontal="center" vertical="center" wrapText="1"/>
    </xf>
    <xf numFmtId="0" fontId="62" fillId="34" borderId="28" xfId="0" applyFont="1" applyFill="1" applyBorder="1" applyAlignment="1">
      <alignment horizontal="center" vertical="center" wrapText="1"/>
    </xf>
    <xf numFmtId="0" fontId="62" fillId="34" borderId="31" xfId="0" applyFont="1" applyFill="1" applyBorder="1" applyAlignment="1">
      <alignment horizontal="center" vertical="center" wrapText="1"/>
    </xf>
    <xf numFmtId="0" fontId="62" fillId="34" borderId="51" xfId="0" applyFont="1" applyFill="1" applyBorder="1" applyAlignment="1">
      <alignment horizontal="center" vertical="center" wrapText="1"/>
    </xf>
    <xf numFmtId="0" fontId="62" fillId="34" borderId="79" xfId="0" applyFont="1" applyFill="1" applyBorder="1" applyAlignment="1">
      <alignment horizontal="center" vertical="center" wrapText="1"/>
    </xf>
    <xf numFmtId="0" fontId="62" fillId="34" borderId="63" xfId="0" applyFont="1" applyFill="1" applyBorder="1" applyAlignment="1">
      <alignment horizontal="center" vertical="center" wrapText="1"/>
    </xf>
    <xf numFmtId="0" fontId="62" fillId="34" borderId="80" xfId="0" applyFont="1" applyFill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0" fontId="62" fillId="34" borderId="68" xfId="0" applyFont="1" applyFill="1" applyBorder="1" applyAlignment="1">
      <alignment horizontal="center" vertical="center" wrapText="1"/>
    </xf>
    <xf numFmtId="0" fontId="62" fillId="34" borderId="61" xfId="0" applyFont="1" applyFill="1" applyBorder="1" applyAlignment="1">
      <alignment horizontal="left" vertical="center" wrapText="1"/>
    </xf>
    <xf numFmtId="0" fontId="62" fillId="34" borderId="60" xfId="0" applyFont="1" applyFill="1" applyBorder="1" applyAlignment="1">
      <alignment horizontal="left" vertical="center" wrapText="1"/>
    </xf>
    <xf numFmtId="0" fontId="62" fillId="34" borderId="23" xfId="0" applyFont="1" applyFill="1" applyBorder="1" applyAlignment="1">
      <alignment horizontal="center" vertical="center" wrapText="1"/>
    </xf>
    <xf numFmtId="0" fontId="62" fillId="34" borderId="17" xfId="0" applyFont="1" applyFill="1" applyBorder="1" applyAlignment="1">
      <alignment horizontal="center" vertical="center" wrapText="1"/>
    </xf>
    <xf numFmtId="0" fontId="62" fillId="34" borderId="50" xfId="0" applyFont="1" applyFill="1" applyBorder="1" applyAlignment="1">
      <alignment horizontal="center" vertical="center" wrapText="1"/>
    </xf>
    <xf numFmtId="0" fontId="62" fillId="34" borderId="74" xfId="0" applyFont="1" applyFill="1" applyBorder="1" applyAlignment="1">
      <alignment horizontal="center" vertical="center" wrapText="1"/>
    </xf>
    <xf numFmtId="0" fontId="62" fillId="34" borderId="15" xfId="0" applyFont="1" applyFill="1" applyBorder="1" applyAlignment="1">
      <alignment horizontal="center" vertical="center" wrapText="1"/>
    </xf>
    <xf numFmtId="0" fontId="62" fillId="34" borderId="20" xfId="0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2" fillId="34" borderId="27" xfId="0" applyFont="1" applyFill="1" applyBorder="1" applyAlignment="1">
      <alignment horizontal="center" vertical="center" wrapText="1"/>
    </xf>
    <xf numFmtId="0" fontId="62" fillId="34" borderId="13" xfId="0" applyFont="1" applyFill="1" applyBorder="1" applyAlignment="1">
      <alignment horizontal="center" vertical="center" wrapText="1"/>
    </xf>
    <xf numFmtId="0" fontId="62" fillId="33" borderId="81" xfId="0" applyFont="1" applyFill="1" applyBorder="1" applyAlignment="1">
      <alignment horizontal="center" vertical="center" textRotation="90" wrapText="1"/>
    </xf>
    <xf numFmtId="0" fontId="64" fillId="33" borderId="70" xfId="0" applyFont="1" applyFill="1" applyBorder="1" applyAlignment="1">
      <alignment horizontal="center" vertical="center" textRotation="90" wrapText="1"/>
    </xf>
    <xf numFmtId="0" fontId="64" fillId="33" borderId="21" xfId="0" applyFont="1" applyFill="1" applyBorder="1" applyAlignment="1">
      <alignment horizontal="center" vertical="center" textRotation="90" wrapText="1"/>
    </xf>
    <xf numFmtId="0" fontId="62" fillId="34" borderId="81" xfId="0" applyFont="1" applyFill="1" applyBorder="1" applyAlignment="1">
      <alignment horizontal="center" vertical="center" textRotation="90" wrapText="1"/>
    </xf>
    <xf numFmtId="0" fontId="62" fillId="34" borderId="70" xfId="0" applyFont="1" applyFill="1" applyBorder="1" applyAlignment="1">
      <alignment horizontal="center" vertical="center" textRotation="90" wrapText="1"/>
    </xf>
    <xf numFmtId="0" fontId="62" fillId="34" borderId="21" xfId="0" applyFont="1" applyFill="1" applyBorder="1" applyAlignment="1">
      <alignment horizontal="center" vertical="center" textRotation="90" wrapText="1"/>
    </xf>
    <xf numFmtId="0" fontId="62" fillId="34" borderId="12" xfId="0" applyFont="1" applyFill="1" applyBorder="1" applyAlignment="1">
      <alignment horizontal="center" vertical="center" wrapText="1"/>
    </xf>
    <xf numFmtId="0" fontId="62" fillId="34" borderId="0" xfId="0" applyFont="1" applyFill="1" applyBorder="1" applyAlignment="1">
      <alignment horizontal="center" vertical="center" wrapText="1"/>
    </xf>
    <xf numFmtId="0" fontId="62" fillId="34" borderId="82" xfId="0" applyFont="1" applyFill="1" applyBorder="1" applyAlignment="1">
      <alignment horizontal="center" vertical="center" wrapText="1"/>
    </xf>
    <xf numFmtId="0" fontId="62" fillId="33" borderId="61" xfId="0" applyFont="1" applyFill="1" applyBorder="1" applyAlignment="1">
      <alignment horizontal="center" vertical="center" wrapText="1"/>
    </xf>
    <xf numFmtId="0" fontId="62" fillId="33" borderId="60" xfId="0" applyFont="1" applyFill="1" applyBorder="1" applyAlignment="1">
      <alignment horizontal="center" vertical="center" wrapText="1"/>
    </xf>
    <xf numFmtId="0" fontId="62" fillId="33" borderId="69" xfId="0" applyFont="1" applyFill="1" applyBorder="1" applyAlignment="1">
      <alignment horizontal="center" vertical="center" wrapText="1"/>
    </xf>
    <xf numFmtId="0" fontId="64" fillId="33" borderId="60" xfId="0" applyFont="1" applyFill="1" applyBorder="1" applyAlignment="1">
      <alignment horizontal="center" vertical="center" wrapText="1"/>
    </xf>
    <xf numFmtId="0" fontId="64" fillId="33" borderId="6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34" borderId="68" xfId="0" applyFont="1" applyFill="1" applyBorder="1" applyAlignment="1">
      <alignment horizontal="center" vertical="center"/>
    </xf>
    <xf numFmtId="0" fontId="3" fillId="34" borderId="61" xfId="0" applyFont="1" applyFill="1" applyBorder="1" applyAlignment="1">
      <alignment horizontal="left" vertical="center" wrapText="1"/>
    </xf>
    <xf numFmtId="0" fontId="3" fillId="34" borderId="60" xfId="0" applyFont="1" applyFill="1" applyBorder="1" applyAlignment="1">
      <alignment horizontal="left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50" xfId="0" applyFont="1" applyFill="1" applyBorder="1" applyAlignment="1">
      <alignment horizontal="center" vertical="center" wrapText="1"/>
    </xf>
    <xf numFmtId="0" fontId="7" fillId="34" borderId="7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34" borderId="26" xfId="0" applyFont="1" applyFill="1" applyBorder="1" applyAlignment="1">
      <alignment horizontal="center" vertical="center" wrapText="1"/>
    </xf>
    <xf numFmtId="0" fontId="13" fillId="34" borderId="27" xfId="0" applyFont="1" applyFill="1" applyBorder="1" applyAlignment="1">
      <alignment horizontal="center" vertical="center" wrapText="1"/>
    </xf>
    <xf numFmtId="0" fontId="13" fillId="34" borderId="28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3" fillId="33" borderId="81" xfId="0" applyFont="1" applyFill="1" applyBorder="1" applyAlignment="1">
      <alignment horizontal="center" vertical="center" textRotation="90" wrapText="1"/>
    </xf>
    <xf numFmtId="0" fontId="14" fillId="33" borderId="70" xfId="0" applyFont="1" applyFill="1" applyBorder="1" applyAlignment="1">
      <alignment horizontal="center" vertical="center" textRotation="90" wrapText="1"/>
    </xf>
    <xf numFmtId="0" fontId="14" fillId="33" borderId="21" xfId="0" applyFont="1" applyFill="1" applyBorder="1" applyAlignment="1">
      <alignment horizontal="center" vertical="center" textRotation="90" wrapText="1"/>
    </xf>
    <xf numFmtId="0" fontId="3" fillId="34" borderId="81" xfId="0" applyFont="1" applyFill="1" applyBorder="1" applyAlignment="1">
      <alignment horizontal="center" vertical="center" textRotation="90" wrapText="1"/>
    </xf>
    <xf numFmtId="0" fontId="3" fillId="34" borderId="70" xfId="0" applyFont="1" applyFill="1" applyBorder="1" applyAlignment="1">
      <alignment horizontal="center" vertical="center" textRotation="90" wrapText="1"/>
    </xf>
    <xf numFmtId="0" fontId="3" fillId="34" borderId="21" xfId="0" applyFont="1" applyFill="1" applyBorder="1" applyAlignment="1">
      <alignment horizontal="center" vertical="center" textRotation="90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82" xfId="0" applyFont="1" applyFill="1" applyBorder="1" applyAlignment="1">
      <alignment horizontal="center" vertical="center" wrapText="1"/>
    </xf>
    <xf numFmtId="0" fontId="3" fillId="34" borderId="77" xfId="0" applyFont="1" applyFill="1" applyBorder="1" applyAlignment="1">
      <alignment horizontal="center" vertical="center" wrapText="1"/>
    </xf>
    <xf numFmtId="0" fontId="3" fillId="34" borderId="66" xfId="0" applyFont="1" applyFill="1" applyBorder="1" applyAlignment="1">
      <alignment horizontal="center" vertical="center" wrapText="1"/>
    </xf>
    <xf numFmtId="0" fontId="3" fillId="34" borderId="78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4" borderId="51" xfId="0" applyFont="1" applyFill="1" applyBorder="1" applyAlignment="1">
      <alignment horizontal="center" vertical="center" wrapText="1"/>
    </xf>
    <xf numFmtId="0" fontId="3" fillId="34" borderId="61" xfId="0" applyFont="1" applyFill="1" applyBorder="1" applyAlignment="1">
      <alignment horizontal="center" vertical="center" wrapText="1"/>
    </xf>
    <xf numFmtId="0" fontId="3" fillId="34" borderId="60" xfId="0" applyFont="1" applyFill="1" applyBorder="1" applyAlignment="1">
      <alignment horizontal="center" vertical="center" wrapText="1"/>
    </xf>
    <xf numFmtId="0" fontId="3" fillId="34" borderId="69" xfId="0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3" fillId="34" borderId="7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34" borderId="79" xfId="0" applyFont="1" applyFill="1" applyBorder="1" applyAlignment="1">
      <alignment horizontal="center" vertical="center" wrapText="1"/>
    </xf>
    <xf numFmtId="0" fontId="3" fillId="34" borderId="63" xfId="0" applyFont="1" applyFill="1" applyBorder="1" applyAlignment="1">
      <alignment horizontal="center" vertical="center" wrapText="1"/>
    </xf>
    <xf numFmtId="0" fontId="3" fillId="34" borderId="80" xfId="0" applyFont="1" applyFill="1" applyBorder="1" applyAlignment="1">
      <alignment horizontal="center" vertical="center" wrapText="1"/>
    </xf>
    <xf numFmtId="0" fontId="10" fillId="36" borderId="67" xfId="0" applyFont="1" applyFill="1" applyBorder="1" applyAlignment="1">
      <alignment horizontal="left" vertical="center" wrapText="1"/>
    </xf>
    <xf numFmtId="0" fontId="10" fillId="36" borderId="14" xfId="0" applyFont="1" applyFill="1" applyBorder="1" applyAlignment="1">
      <alignment horizontal="left" vertical="center" wrapText="1"/>
    </xf>
    <xf numFmtId="0" fontId="10" fillId="36" borderId="15" xfId="0" applyFont="1" applyFill="1" applyBorder="1" applyAlignment="1">
      <alignment horizontal="left" vertical="center" wrapText="1"/>
    </xf>
    <xf numFmtId="0" fontId="3" fillId="34" borderId="75" xfId="0" applyFont="1" applyFill="1" applyBorder="1" applyAlignment="1">
      <alignment horizontal="center" vertical="center" wrapText="1"/>
    </xf>
    <xf numFmtId="0" fontId="3" fillId="34" borderId="76" xfId="0" applyFont="1" applyFill="1" applyBorder="1" applyAlignment="1">
      <alignment horizontal="center" vertical="center" wrapText="1"/>
    </xf>
    <xf numFmtId="164" fontId="3" fillId="34" borderId="61" xfId="0" applyNumberFormat="1" applyFont="1" applyFill="1" applyBorder="1" applyAlignment="1">
      <alignment horizontal="center" vertical="center" wrapText="1"/>
    </xf>
    <xf numFmtId="164" fontId="3" fillId="34" borderId="60" xfId="0" applyNumberFormat="1" applyFont="1" applyFill="1" applyBorder="1" applyAlignment="1">
      <alignment horizontal="center" vertical="center" wrapText="1"/>
    </xf>
    <xf numFmtId="164" fontId="0" fillId="0" borderId="69" xfId="0" applyNumberFormat="1" applyBorder="1" applyAlignment="1">
      <alignment horizontal="center" vertical="center" wrapText="1"/>
    </xf>
    <xf numFmtId="0" fontId="13" fillId="33" borderId="61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 wrapText="1"/>
    </xf>
    <xf numFmtId="0" fontId="4" fillId="33" borderId="69" xfId="0" applyFont="1" applyFill="1" applyBorder="1" applyAlignment="1">
      <alignment horizontal="center" vertical="center" wrapText="1"/>
    </xf>
    <xf numFmtId="0" fontId="13" fillId="34" borderId="60" xfId="0" applyFont="1" applyFill="1" applyBorder="1" applyAlignment="1">
      <alignment horizontal="center" vertical="center" wrapText="1"/>
    </xf>
    <xf numFmtId="0" fontId="13" fillId="34" borderId="69" xfId="0" applyFont="1" applyFill="1" applyBorder="1" applyAlignment="1">
      <alignment horizontal="center" vertical="center" wrapText="1"/>
    </xf>
    <xf numFmtId="0" fontId="7" fillId="33" borderId="61" xfId="0" applyFont="1" applyFill="1" applyBorder="1" applyAlignment="1">
      <alignment horizontal="center" vertical="center" wrapText="1"/>
    </xf>
    <xf numFmtId="0" fontId="7" fillId="33" borderId="60" xfId="0" applyFont="1" applyFill="1" applyBorder="1" applyAlignment="1">
      <alignment horizontal="center" vertical="center" wrapText="1"/>
    </xf>
    <xf numFmtId="0" fontId="7" fillId="33" borderId="69" xfId="0" applyFont="1" applyFill="1" applyBorder="1" applyAlignment="1">
      <alignment horizontal="center" vertical="center" wrapText="1"/>
    </xf>
    <xf numFmtId="0" fontId="7" fillId="34" borderId="61" xfId="0" applyFont="1" applyFill="1" applyBorder="1" applyAlignment="1">
      <alignment horizontal="center" vertical="center" wrapText="1"/>
    </xf>
    <xf numFmtId="0" fontId="7" fillId="34" borderId="69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13" fillId="34" borderId="61" xfId="0" applyFont="1" applyFill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11" fillId="0" borderId="31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left" vertical="center"/>
    </xf>
    <xf numFmtId="0" fontId="11" fillId="0" borderId="73" xfId="0" applyFont="1" applyFill="1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11" fillId="0" borderId="53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11" fillId="0" borderId="28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left" vertical="center"/>
    </xf>
    <xf numFmtId="0" fontId="11" fillId="0" borderId="67" xfId="0" applyFont="1" applyFill="1" applyBorder="1" applyAlignment="1">
      <alignment horizontal="left" vertical="center"/>
    </xf>
    <xf numFmtId="0" fontId="11" fillId="0" borderId="39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55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33" borderId="61" xfId="0" applyNumberFormat="1" applyFont="1" applyFill="1" applyBorder="1" applyAlignment="1">
      <alignment horizontal="center" vertical="center" wrapText="1"/>
    </xf>
    <xf numFmtId="0" fontId="3" fillId="33" borderId="60" xfId="0" applyNumberFormat="1" applyFont="1" applyFill="1" applyBorder="1" applyAlignment="1">
      <alignment horizontal="center" vertical="center" wrapText="1"/>
    </xf>
    <xf numFmtId="0" fontId="3" fillId="33" borderId="69" xfId="0" applyNumberFormat="1" applyFont="1" applyFill="1" applyBorder="1" applyAlignment="1">
      <alignment horizontal="center" vertical="center" wrapText="1"/>
    </xf>
    <xf numFmtId="0" fontId="3" fillId="34" borderId="61" xfId="0" applyNumberFormat="1" applyFont="1" applyFill="1" applyBorder="1" applyAlignment="1">
      <alignment horizontal="center" vertical="center" wrapText="1"/>
    </xf>
    <xf numFmtId="0" fontId="3" fillId="34" borderId="69" xfId="0" applyNumberFormat="1" applyFont="1" applyFill="1" applyBorder="1" applyAlignment="1">
      <alignment horizontal="center" vertical="center" wrapText="1"/>
    </xf>
    <xf numFmtId="0" fontId="13" fillId="34" borderId="61" xfId="0" applyNumberFormat="1" applyFont="1" applyFill="1" applyBorder="1" applyAlignment="1">
      <alignment horizontal="center" vertical="center" wrapText="1"/>
    </xf>
    <xf numFmtId="0" fontId="13" fillId="34" borderId="60" xfId="0" applyNumberFormat="1" applyFont="1" applyFill="1" applyBorder="1" applyAlignment="1">
      <alignment horizontal="center" vertical="center" wrapText="1"/>
    </xf>
    <xf numFmtId="0" fontId="13" fillId="34" borderId="69" xfId="0" applyNumberFormat="1" applyFont="1" applyFill="1" applyBorder="1" applyAlignment="1">
      <alignment horizontal="center" vertical="center" wrapText="1"/>
    </xf>
    <xf numFmtId="0" fontId="7" fillId="34" borderId="61" xfId="0" applyNumberFormat="1" applyFont="1" applyFill="1" applyBorder="1" applyAlignment="1">
      <alignment horizontal="center" vertical="center" wrapText="1"/>
    </xf>
    <xf numFmtId="0" fontId="7" fillId="34" borderId="60" xfId="0" applyNumberFormat="1" applyFont="1" applyFill="1" applyBorder="1" applyAlignment="1">
      <alignment horizontal="center" vertical="center" wrapText="1"/>
    </xf>
    <xf numFmtId="0" fontId="7" fillId="34" borderId="69" xfId="0" applyNumberFormat="1" applyFont="1" applyFill="1" applyBorder="1" applyAlignment="1">
      <alignment horizontal="center" vertical="center" wrapText="1"/>
    </xf>
    <xf numFmtId="0" fontId="3" fillId="34" borderId="60" xfId="0" applyNumberFormat="1" applyFont="1" applyFill="1" applyBorder="1" applyAlignment="1">
      <alignment horizontal="center" vertical="center" wrapText="1"/>
    </xf>
    <xf numFmtId="0" fontId="13" fillId="33" borderId="61" xfId="0" applyNumberFormat="1" applyFont="1" applyFill="1" applyBorder="1" applyAlignment="1">
      <alignment horizontal="center" vertical="center" wrapText="1"/>
    </xf>
    <xf numFmtId="0" fontId="13" fillId="33" borderId="60" xfId="0" applyNumberFormat="1" applyFont="1" applyFill="1" applyBorder="1" applyAlignment="1">
      <alignment horizontal="center" vertical="center" wrapText="1"/>
    </xf>
    <xf numFmtId="0" fontId="13" fillId="33" borderId="69" xfId="0" applyNumberFormat="1" applyFont="1" applyFill="1" applyBorder="1" applyAlignment="1">
      <alignment horizontal="center" vertical="center" wrapText="1"/>
    </xf>
    <xf numFmtId="0" fontId="7" fillId="33" borderId="61" xfId="0" applyNumberFormat="1" applyFont="1" applyFill="1" applyBorder="1" applyAlignment="1">
      <alignment horizontal="center" vertical="center" wrapText="1"/>
    </xf>
    <xf numFmtId="0" fontId="7" fillId="33" borderId="60" xfId="0" applyNumberFormat="1" applyFont="1" applyFill="1" applyBorder="1" applyAlignment="1">
      <alignment horizontal="center" vertical="center" wrapText="1"/>
    </xf>
    <xf numFmtId="0" fontId="7" fillId="33" borderId="69" xfId="0" applyNumberFormat="1" applyFont="1" applyFill="1" applyBorder="1" applyAlignment="1">
      <alignment horizontal="center" vertical="center" wrapText="1"/>
    </xf>
    <xf numFmtId="0" fontId="3" fillId="34" borderId="81" xfId="0" applyFont="1" applyFill="1" applyBorder="1" applyAlignment="1">
      <alignment horizontal="center" vertical="center" wrapText="1"/>
    </xf>
    <xf numFmtId="0" fontId="3" fillId="34" borderId="73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10" fillId="36" borderId="67" xfId="0" applyNumberFormat="1" applyFont="1" applyFill="1" applyBorder="1" applyAlignment="1">
      <alignment horizontal="left" vertical="center" wrapText="1"/>
    </xf>
    <xf numFmtId="0" fontId="10" fillId="36" borderId="14" xfId="0" applyNumberFormat="1" applyFont="1" applyFill="1" applyBorder="1" applyAlignment="1">
      <alignment horizontal="left" vertical="center" wrapText="1"/>
    </xf>
    <xf numFmtId="0" fontId="10" fillId="36" borderId="15" xfId="0" applyNumberFormat="1" applyFont="1" applyFill="1" applyBorder="1" applyAlignment="1">
      <alignment horizontal="left" vertical="center" wrapText="1"/>
    </xf>
    <xf numFmtId="0" fontId="3" fillId="34" borderId="73" xfId="0" applyNumberFormat="1" applyFont="1" applyFill="1" applyBorder="1" applyAlignment="1">
      <alignment horizontal="center" vertical="center" wrapText="1"/>
    </xf>
    <xf numFmtId="0" fontId="3" fillId="34" borderId="20" xfId="0" applyNumberFormat="1" applyFont="1" applyFill="1" applyBorder="1" applyAlignment="1">
      <alignment horizontal="center" vertical="center" wrapText="1"/>
    </xf>
    <xf numFmtId="0" fontId="3" fillId="34" borderId="56" xfId="0" applyFont="1" applyFill="1" applyBorder="1" applyAlignment="1">
      <alignment horizontal="center" vertical="center" wrapText="1"/>
    </xf>
    <xf numFmtId="0" fontId="3" fillId="34" borderId="84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7" fillId="34" borderId="81" xfId="0" applyFont="1" applyFill="1" applyBorder="1" applyAlignment="1">
      <alignment horizontal="center" vertical="center" wrapText="1"/>
    </xf>
    <xf numFmtId="0" fontId="7" fillId="34" borderId="7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77" xfId="0" applyFont="1" applyFill="1" applyBorder="1" applyAlignment="1">
      <alignment horizontal="center" vertical="center" wrapText="1"/>
    </xf>
    <xf numFmtId="0" fontId="13" fillId="34" borderId="78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16" fillId="0" borderId="31" xfId="0" applyNumberFormat="1" applyFont="1" applyFill="1" applyBorder="1" applyAlignment="1">
      <alignment horizontal="left" vertical="center"/>
    </xf>
    <xf numFmtId="0" fontId="16" fillId="0" borderId="32" xfId="0" applyNumberFormat="1" applyFont="1" applyFill="1" applyBorder="1" applyAlignment="1">
      <alignment horizontal="left" vertical="center"/>
    </xf>
    <xf numFmtId="0" fontId="16" fillId="0" borderId="73" xfId="0" applyNumberFormat="1" applyFont="1" applyFill="1" applyBorder="1" applyAlignment="1">
      <alignment horizontal="left" vertical="center" wrapText="1"/>
    </xf>
    <xf numFmtId="0" fontId="17" fillId="0" borderId="55" xfId="0" applyNumberFormat="1" applyFont="1" applyBorder="1" applyAlignment="1">
      <alignment horizontal="left" vertical="center" wrapText="1"/>
    </xf>
    <xf numFmtId="0" fontId="16" fillId="0" borderId="53" xfId="0" applyNumberFormat="1" applyFont="1" applyFill="1" applyBorder="1" applyAlignment="1">
      <alignment horizontal="left" vertical="center" wrapText="1"/>
    </xf>
    <xf numFmtId="0" fontId="17" fillId="0" borderId="19" xfId="0" applyNumberFormat="1" applyFont="1" applyBorder="1" applyAlignment="1">
      <alignment horizontal="left" vertical="center" wrapText="1"/>
    </xf>
    <xf numFmtId="0" fontId="17" fillId="0" borderId="20" xfId="0" applyNumberFormat="1" applyFont="1" applyBorder="1" applyAlignment="1">
      <alignment horizontal="left" vertical="center" wrapText="1"/>
    </xf>
    <xf numFmtId="0" fontId="16" fillId="0" borderId="83" xfId="0" applyNumberFormat="1" applyFont="1" applyFill="1" applyBorder="1" applyAlignment="1">
      <alignment horizontal="center" vertical="center" wrapText="1"/>
    </xf>
    <xf numFmtId="0" fontId="16" fillId="0" borderId="49" xfId="0" applyNumberFormat="1" applyFont="1" applyFill="1" applyBorder="1" applyAlignment="1">
      <alignment horizontal="center" vertical="center" wrapText="1"/>
    </xf>
    <xf numFmtId="0" fontId="16" fillId="0" borderId="27" xfId="0" applyNumberFormat="1" applyFont="1" applyFill="1" applyBorder="1" applyAlignment="1">
      <alignment horizontal="center" vertical="center" wrapText="1"/>
    </xf>
    <xf numFmtId="0" fontId="16" fillId="0" borderId="48" xfId="0" applyNumberFormat="1" applyFont="1" applyFill="1" applyBorder="1" applyAlignment="1">
      <alignment horizontal="center" vertical="center" wrapText="1"/>
    </xf>
    <xf numFmtId="0" fontId="16" fillId="0" borderId="74" xfId="0" applyNumberFormat="1" applyFont="1" applyFill="1" applyBorder="1" applyAlignment="1">
      <alignment horizontal="center" vertical="center" wrapText="1"/>
    </xf>
    <xf numFmtId="0" fontId="16" fillId="0" borderId="67" xfId="0" applyNumberFormat="1" applyFont="1" applyFill="1" applyBorder="1" applyAlignment="1">
      <alignment horizontal="left" vertical="center"/>
    </xf>
    <xf numFmtId="0" fontId="16" fillId="0" borderId="39" xfId="0" applyNumberFormat="1" applyFont="1" applyFill="1" applyBorder="1" applyAlignment="1">
      <alignment horizontal="left" vertical="center"/>
    </xf>
    <xf numFmtId="0" fontId="16" fillId="0" borderId="13" xfId="0" applyNumberFormat="1" applyFont="1" applyFill="1" applyBorder="1" applyAlignment="1">
      <alignment horizontal="left" vertical="center"/>
    </xf>
    <xf numFmtId="0" fontId="16" fillId="0" borderId="14" xfId="0" applyNumberFormat="1" applyFont="1" applyFill="1" applyBorder="1" applyAlignment="1">
      <alignment horizontal="left" vertical="center"/>
    </xf>
    <xf numFmtId="0" fontId="10" fillId="36" borderId="61" xfId="0" applyNumberFormat="1" applyFont="1" applyFill="1" applyBorder="1" applyAlignment="1">
      <alignment horizontal="center" vertical="center" wrapText="1"/>
    </xf>
    <xf numFmtId="0" fontId="10" fillId="36" borderId="60" xfId="0" applyNumberFormat="1" applyFont="1" applyFill="1" applyBorder="1" applyAlignment="1">
      <alignment horizontal="center" vertical="center" wrapText="1"/>
    </xf>
    <xf numFmtId="0" fontId="10" fillId="36" borderId="69" xfId="0" applyNumberFormat="1" applyFont="1" applyFill="1" applyBorder="1" applyAlignment="1">
      <alignment horizontal="center" vertical="center" wrapText="1"/>
    </xf>
    <xf numFmtId="0" fontId="10" fillId="34" borderId="61" xfId="0" applyNumberFormat="1" applyFont="1" applyFill="1" applyBorder="1" applyAlignment="1">
      <alignment horizontal="center" vertical="center" wrapText="1"/>
    </xf>
    <xf numFmtId="0" fontId="10" fillId="34" borderId="69" xfId="0" applyNumberFormat="1" applyFont="1" applyFill="1" applyBorder="1" applyAlignment="1">
      <alignment horizontal="center" vertical="center" wrapText="1"/>
    </xf>
    <xf numFmtId="0" fontId="10" fillId="34" borderId="60" xfId="0" applyNumberFormat="1" applyFont="1" applyFill="1" applyBorder="1" applyAlignment="1">
      <alignment horizontal="center" vertical="center" wrapText="1"/>
    </xf>
    <xf numFmtId="0" fontId="16" fillId="34" borderId="73" xfId="0" applyNumberFormat="1" applyFont="1" applyFill="1" applyBorder="1" applyAlignment="1">
      <alignment horizontal="center" vertical="center" wrapText="1"/>
    </xf>
    <xf numFmtId="0" fontId="16" fillId="34" borderId="20" xfId="0" applyNumberFormat="1" applyFont="1" applyFill="1" applyBorder="1" applyAlignment="1">
      <alignment horizontal="center" vertical="center" wrapText="1"/>
    </xf>
    <xf numFmtId="0" fontId="16" fillId="34" borderId="19" xfId="0" applyNumberFormat="1" applyFont="1" applyFill="1" applyBorder="1" applyAlignment="1">
      <alignment horizontal="center" vertical="center" wrapText="1"/>
    </xf>
    <xf numFmtId="0" fontId="16" fillId="34" borderId="22" xfId="0" applyNumberFormat="1" applyFont="1" applyFill="1" applyBorder="1" applyAlignment="1">
      <alignment horizontal="center" vertical="center" wrapText="1"/>
    </xf>
    <xf numFmtId="0" fontId="16" fillId="34" borderId="10" xfId="0" applyNumberFormat="1" applyFont="1" applyFill="1" applyBorder="1" applyAlignment="1">
      <alignment horizontal="center" vertical="center" wrapText="1"/>
    </xf>
    <xf numFmtId="0" fontId="16" fillId="34" borderId="11" xfId="0" applyNumberFormat="1" applyFont="1" applyFill="1" applyBorder="1" applyAlignment="1">
      <alignment horizontal="center" vertical="center" wrapText="1"/>
    </xf>
    <xf numFmtId="0" fontId="16" fillId="34" borderId="77" xfId="0" applyNumberFormat="1" applyFont="1" applyFill="1" applyBorder="1" applyAlignment="1">
      <alignment horizontal="center" vertical="center" wrapText="1"/>
    </xf>
    <xf numFmtId="0" fontId="16" fillId="34" borderId="66" xfId="0" applyNumberFormat="1" applyFont="1" applyFill="1" applyBorder="1" applyAlignment="1">
      <alignment horizontal="center" vertical="center" wrapText="1"/>
    </xf>
    <xf numFmtId="0" fontId="16" fillId="34" borderId="78" xfId="0" applyNumberFormat="1" applyFont="1" applyFill="1" applyBorder="1" applyAlignment="1">
      <alignment horizontal="center" vertical="center" wrapText="1"/>
    </xf>
    <xf numFmtId="0" fontId="16" fillId="34" borderId="81" xfId="0" applyNumberFormat="1" applyFont="1" applyFill="1" applyBorder="1" applyAlignment="1">
      <alignment horizontal="center" vertical="center" wrapText="1"/>
    </xf>
    <xf numFmtId="0" fontId="16" fillId="34" borderId="70" xfId="0" applyNumberFormat="1" applyFont="1" applyFill="1" applyBorder="1" applyAlignment="1">
      <alignment horizontal="center" vertical="center" wrapText="1"/>
    </xf>
    <xf numFmtId="0" fontId="16" fillId="34" borderId="21" xfId="0" applyNumberFormat="1" applyFont="1" applyFill="1" applyBorder="1" applyAlignment="1">
      <alignment horizontal="center" vertical="center" wrapText="1"/>
    </xf>
    <xf numFmtId="0" fontId="16" fillId="34" borderId="61" xfId="0" applyNumberFormat="1" applyFont="1" applyFill="1" applyBorder="1" applyAlignment="1">
      <alignment horizontal="center" vertical="center" wrapText="1"/>
    </xf>
    <xf numFmtId="0" fontId="16" fillId="34" borderId="60" xfId="0" applyNumberFormat="1" applyFont="1" applyFill="1" applyBorder="1" applyAlignment="1">
      <alignment horizontal="center" vertical="center" wrapText="1"/>
    </xf>
    <xf numFmtId="0" fontId="16" fillId="34" borderId="69" xfId="0" applyNumberFormat="1" applyFont="1" applyFill="1" applyBorder="1" applyAlignment="1">
      <alignment horizontal="center" vertical="center" wrapText="1"/>
    </xf>
    <xf numFmtId="0" fontId="16" fillId="36" borderId="68" xfId="0" applyFont="1" applyFill="1" applyBorder="1" applyAlignment="1">
      <alignment horizontal="center"/>
    </xf>
    <xf numFmtId="0" fontId="16" fillId="34" borderId="61" xfId="0" applyNumberFormat="1" applyFont="1" applyFill="1" applyBorder="1" applyAlignment="1">
      <alignment horizontal="left" vertical="center" wrapText="1"/>
    </xf>
    <xf numFmtId="0" fontId="16" fillId="34" borderId="60" xfId="0" applyNumberFormat="1" applyFont="1" applyFill="1" applyBorder="1" applyAlignment="1">
      <alignment horizontal="left" vertical="center" wrapText="1"/>
    </xf>
    <xf numFmtId="0" fontId="3" fillId="34" borderId="22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0" fontId="3" fillId="34" borderId="77" xfId="0" applyNumberFormat="1" applyFont="1" applyFill="1" applyBorder="1" applyAlignment="1">
      <alignment horizontal="center" vertical="center" wrapText="1"/>
    </xf>
    <xf numFmtId="0" fontId="3" fillId="34" borderId="78" xfId="0" applyNumberFormat="1" applyFont="1" applyFill="1" applyBorder="1" applyAlignment="1">
      <alignment horizontal="center" vertical="center" wrapText="1"/>
    </xf>
    <xf numFmtId="0" fontId="16" fillId="33" borderId="81" xfId="0" applyNumberFormat="1" applyFont="1" applyFill="1" applyBorder="1" applyAlignment="1">
      <alignment horizontal="center" vertical="center" textRotation="90" wrapText="1"/>
    </xf>
    <xf numFmtId="0" fontId="16" fillId="33" borderId="70" xfId="0" applyNumberFormat="1" applyFont="1" applyFill="1" applyBorder="1" applyAlignment="1">
      <alignment horizontal="center" vertical="center" textRotation="90" wrapText="1"/>
    </xf>
    <xf numFmtId="0" fontId="16" fillId="33" borderId="21" xfId="0" applyNumberFormat="1" applyFont="1" applyFill="1" applyBorder="1" applyAlignment="1">
      <alignment horizontal="center" vertical="center" textRotation="90" wrapText="1"/>
    </xf>
    <xf numFmtId="0" fontId="16" fillId="34" borderId="81" xfId="0" applyNumberFormat="1" applyFont="1" applyFill="1" applyBorder="1" applyAlignment="1">
      <alignment horizontal="center" vertical="center" textRotation="90" wrapText="1"/>
    </xf>
    <xf numFmtId="0" fontId="16" fillId="34" borderId="70" xfId="0" applyNumberFormat="1" applyFont="1" applyFill="1" applyBorder="1" applyAlignment="1">
      <alignment horizontal="center" vertical="center" textRotation="90" wrapText="1"/>
    </xf>
    <xf numFmtId="0" fontId="16" fillId="34" borderId="21" xfId="0" applyNumberFormat="1" applyFont="1" applyFill="1" applyBorder="1" applyAlignment="1">
      <alignment horizontal="center" vertical="center" textRotation="90" wrapText="1"/>
    </xf>
    <xf numFmtId="0" fontId="16" fillId="34" borderId="12" xfId="0" applyNumberFormat="1" applyFont="1" applyFill="1" applyBorder="1" applyAlignment="1">
      <alignment horizontal="center" vertical="center" wrapText="1"/>
    </xf>
    <xf numFmtId="0" fontId="16" fillId="34" borderId="0" xfId="0" applyNumberFormat="1" applyFont="1" applyFill="1" applyBorder="1" applyAlignment="1">
      <alignment horizontal="center" vertical="center" wrapText="1"/>
    </xf>
    <xf numFmtId="0" fontId="16" fillId="34" borderId="82" xfId="0" applyNumberFormat="1" applyFont="1" applyFill="1" applyBorder="1" applyAlignment="1">
      <alignment horizontal="center" vertical="center" wrapText="1"/>
    </xf>
    <xf numFmtId="0" fontId="15" fillId="0" borderId="67" xfId="0" applyNumberFormat="1" applyFont="1" applyBorder="1" applyAlignment="1">
      <alignment horizontal="left" vertical="center"/>
    </xf>
    <xf numFmtId="0" fontId="15" fillId="0" borderId="39" xfId="0" applyNumberFormat="1" applyFont="1" applyBorder="1" applyAlignment="1">
      <alignment horizontal="left" vertical="center"/>
    </xf>
    <xf numFmtId="0" fontId="15" fillId="0" borderId="13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>
      <alignment horizontal="center" vertical="center"/>
    </xf>
    <xf numFmtId="0" fontId="15" fillId="0" borderId="39" xfId="0" applyNumberFormat="1" applyFont="1" applyBorder="1" applyAlignment="1">
      <alignment horizontal="center" vertical="center"/>
    </xf>
    <xf numFmtId="0" fontId="15" fillId="0" borderId="15" xfId="0" applyNumberFormat="1" applyFont="1" applyBorder="1" applyAlignment="1">
      <alignment horizontal="center" vertical="center"/>
    </xf>
    <xf numFmtId="0" fontId="15" fillId="0" borderId="73" xfId="0" applyNumberFormat="1" applyFont="1" applyBorder="1" applyAlignment="1">
      <alignment horizontal="left" vertical="center"/>
    </xf>
    <xf numFmtId="0" fontId="15" fillId="0" borderId="55" xfId="0" applyNumberFormat="1" applyFont="1" applyBorder="1" applyAlignment="1">
      <alignment horizontal="left" vertical="center"/>
    </xf>
    <xf numFmtId="0" fontId="15" fillId="0" borderId="53" xfId="0" applyNumberFormat="1" applyFont="1" applyBorder="1" applyAlignment="1">
      <alignment horizontal="center" vertical="center"/>
    </xf>
    <xf numFmtId="0" fontId="15" fillId="0" borderId="19" xfId="0" applyNumberFormat="1" applyFont="1" applyBorder="1" applyAlignment="1">
      <alignment horizontal="center" vertical="center"/>
    </xf>
    <xf numFmtId="0" fontId="15" fillId="0" borderId="55" xfId="0" applyNumberFormat="1" applyFont="1" applyBorder="1" applyAlignment="1">
      <alignment horizontal="center" vertical="center"/>
    </xf>
    <xf numFmtId="0" fontId="15" fillId="0" borderId="20" xfId="0" applyNumberFormat="1" applyFont="1" applyBorder="1" applyAlignment="1">
      <alignment horizontal="center" vertical="center"/>
    </xf>
    <xf numFmtId="0" fontId="15" fillId="0" borderId="55" xfId="0" applyNumberFormat="1" applyFont="1" applyBorder="1" applyAlignment="1">
      <alignment horizontal="left" vertical="center" wrapText="1"/>
    </xf>
    <xf numFmtId="0" fontId="15" fillId="0" borderId="19" xfId="0" applyNumberFormat="1" applyFont="1" applyBorder="1" applyAlignment="1">
      <alignment horizontal="left" vertical="center" wrapText="1"/>
    </xf>
    <xf numFmtId="0" fontId="15" fillId="0" borderId="20" xfId="0" applyNumberFormat="1" applyFont="1" applyBorder="1" applyAlignment="1">
      <alignment horizontal="left" vertical="center" wrapText="1"/>
    </xf>
    <xf numFmtId="0" fontId="16" fillId="0" borderId="83" xfId="0" applyNumberFormat="1" applyFont="1" applyBorder="1" applyAlignment="1">
      <alignment horizontal="center" vertical="center"/>
    </xf>
    <xf numFmtId="0" fontId="16" fillId="0" borderId="49" xfId="0" applyNumberFormat="1" applyFont="1" applyBorder="1" applyAlignment="1">
      <alignment horizontal="center" vertical="center"/>
    </xf>
    <xf numFmtId="0" fontId="16" fillId="0" borderId="27" xfId="0" applyNumberFormat="1" applyFont="1" applyBorder="1" applyAlignment="1">
      <alignment horizontal="center" vertical="center" wrapText="1"/>
    </xf>
    <xf numFmtId="0" fontId="16" fillId="0" borderId="48" xfId="0" applyNumberFormat="1" applyFont="1" applyBorder="1" applyAlignment="1">
      <alignment horizontal="center" vertical="center" wrapText="1"/>
    </xf>
    <xf numFmtId="0" fontId="16" fillId="0" borderId="49" xfId="0" applyNumberFormat="1" applyFont="1" applyBorder="1" applyAlignment="1">
      <alignment horizontal="center" vertical="center" wrapText="1"/>
    </xf>
    <xf numFmtId="0" fontId="15" fillId="0" borderId="48" xfId="0" applyNumberFormat="1" applyFont="1" applyBorder="1" applyAlignment="1">
      <alignment horizontal="center" vertical="center" wrapText="1"/>
    </xf>
    <xf numFmtId="0" fontId="15" fillId="0" borderId="74" xfId="0" applyNumberFormat="1" applyFont="1" applyBorder="1" applyAlignment="1">
      <alignment horizontal="center" vertical="center" wrapText="1"/>
    </xf>
    <xf numFmtId="0" fontId="16" fillId="36" borderId="61" xfId="0" applyNumberFormat="1" applyFont="1" applyFill="1" applyBorder="1" applyAlignment="1">
      <alignment horizontal="center" vertical="center" wrapText="1"/>
    </xf>
    <xf numFmtId="0" fontId="16" fillId="36" borderId="60" xfId="0" applyNumberFormat="1" applyFont="1" applyFill="1" applyBorder="1" applyAlignment="1">
      <alignment horizontal="center" vertical="center" wrapText="1"/>
    </xf>
    <xf numFmtId="0" fontId="16" fillId="36" borderId="69" xfId="0" applyNumberFormat="1" applyFont="1" applyFill="1" applyBorder="1" applyAlignment="1">
      <alignment horizontal="center" vertical="center" wrapText="1"/>
    </xf>
    <xf numFmtId="0" fontId="15" fillId="34" borderId="61" xfId="0" applyNumberFormat="1" applyFont="1" applyFill="1" applyBorder="1" applyAlignment="1">
      <alignment horizontal="center" vertical="center" wrapText="1"/>
    </xf>
    <xf numFmtId="0" fontId="15" fillId="34" borderId="69" xfId="0" applyNumberFormat="1" applyFont="1" applyFill="1" applyBorder="1" applyAlignment="1">
      <alignment horizontal="center" vertical="center" wrapText="1"/>
    </xf>
    <xf numFmtId="0" fontId="15" fillId="0" borderId="32" xfId="0" applyNumberFormat="1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15" fillId="0" borderId="18" xfId="0" applyNumberFormat="1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15" fillId="34" borderId="31" xfId="0" applyNumberFormat="1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5" fillId="34" borderId="32" xfId="0" applyNumberFormat="1" applyFont="1" applyFill="1" applyBorder="1" applyAlignment="1">
      <alignment horizontal="center" vertical="center" wrapText="1"/>
    </xf>
    <xf numFmtId="0" fontId="15" fillId="34" borderId="64" xfId="0" applyNumberFormat="1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15" fillId="34" borderId="62" xfId="0" applyNumberFormat="1" applyFont="1" applyFill="1" applyBorder="1" applyAlignment="1">
      <alignment horizontal="center" vertical="center" wrapText="1"/>
    </xf>
    <xf numFmtId="0" fontId="15" fillId="34" borderId="65" xfId="0" applyNumberFormat="1" applyFont="1" applyFill="1" applyBorder="1" applyAlignment="1">
      <alignment horizontal="center" vertical="center" wrapText="1"/>
    </xf>
    <xf numFmtId="0" fontId="15" fillId="34" borderId="73" xfId="0" applyNumberFormat="1" applyFont="1" applyFill="1" applyBorder="1" applyAlignment="1">
      <alignment horizontal="center" vertical="center" wrapText="1"/>
    </xf>
    <xf numFmtId="0" fontId="15" fillId="34" borderId="20" xfId="0" applyNumberFormat="1" applyFont="1" applyFill="1" applyBorder="1" applyAlignment="1">
      <alignment horizontal="center" vertical="center" wrapText="1"/>
    </xf>
    <xf numFmtId="0" fontId="15" fillId="34" borderId="19" xfId="0" applyNumberFormat="1" applyFont="1" applyFill="1" applyBorder="1" applyAlignment="1">
      <alignment horizontal="center" vertical="center" wrapText="1"/>
    </xf>
    <xf numFmtId="0" fontId="16" fillId="42" borderId="67" xfId="0" applyNumberFormat="1" applyFont="1" applyFill="1" applyBorder="1" applyAlignment="1">
      <alignment horizontal="left" vertical="center" wrapText="1"/>
    </xf>
    <xf numFmtId="0" fontId="16" fillId="42" borderId="14" xfId="0" applyNumberFormat="1" applyFont="1" applyFill="1" applyBorder="1" applyAlignment="1">
      <alignment vertical="center" wrapText="1"/>
    </xf>
    <xf numFmtId="0" fontId="16" fillId="42" borderId="15" xfId="0" applyNumberFormat="1" applyFont="1" applyFill="1" applyBorder="1" applyAlignment="1">
      <alignment vertical="center" wrapText="1"/>
    </xf>
    <xf numFmtId="0" fontId="15" fillId="0" borderId="31" xfId="0" applyNumberFormat="1" applyFont="1" applyFill="1" applyBorder="1" applyAlignment="1">
      <alignment horizontal="center" vertical="center" wrapText="1"/>
    </xf>
    <xf numFmtId="0" fontId="0" fillId="0" borderId="34" xfId="0" applyFont="1" applyBorder="1" applyAlignment="1">
      <alignment vertical="center" wrapText="1"/>
    </xf>
    <xf numFmtId="0" fontId="15" fillId="0" borderId="33" xfId="0" applyNumberFormat="1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15" fillId="0" borderId="62" xfId="0" applyNumberFormat="1" applyFont="1" applyFill="1" applyBorder="1" applyAlignment="1">
      <alignment horizontal="left" vertical="center" wrapText="1"/>
    </xf>
    <xf numFmtId="0" fontId="0" fillId="0" borderId="65" xfId="0" applyFont="1" applyBorder="1" applyAlignment="1">
      <alignment horizontal="left" vertical="center" wrapText="1"/>
    </xf>
    <xf numFmtId="0" fontId="15" fillId="34" borderId="22" xfId="0" applyNumberFormat="1" applyFont="1" applyFill="1" applyBorder="1" applyAlignment="1">
      <alignment horizontal="center" vertical="center" wrapText="1"/>
    </xf>
    <xf numFmtId="0" fontId="15" fillId="34" borderId="10" xfId="0" applyNumberFormat="1" applyFont="1" applyFill="1" applyBorder="1" applyAlignment="1">
      <alignment horizontal="center" vertical="center" wrapText="1"/>
    </xf>
    <xf numFmtId="0" fontId="15" fillId="34" borderId="11" xfId="0" applyNumberFormat="1" applyFont="1" applyFill="1" applyBorder="1" applyAlignment="1">
      <alignment horizontal="center" vertical="center" wrapText="1"/>
    </xf>
    <xf numFmtId="0" fontId="15" fillId="34" borderId="77" xfId="0" applyNumberFormat="1" applyFont="1" applyFill="1" applyBorder="1" applyAlignment="1">
      <alignment horizontal="center" vertical="center" wrapText="1"/>
    </xf>
    <xf numFmtId="0" fontId="15" fillId="34" borderId="66" xfId="0" applyNumberFormat="1" applyFont="1" applyFill="1" applyBorder="1" applyAlignment="1">
      <alignment horizontal="center" vertical="center" wrapText="1"/>
    </xf>
    <xf numFmtId="0" fontId="15" fillId="34" borderId="78" xfId="0" applyNumberFormat="1" applyFont="1" applyFill="1" applyBorder="1" applyAlignment="1">
      <alignment horizontal="center" vertical="center" wrapText="1"/>
    </xf>
    <xf numFmtId="0" fontId="15" fillId="34" borderId="81" xfId="0" applyNumberFormat="1" applyFont="1" applyFill="1" applyBorder="1" applyAlignment="1">
      <alignment horizontal="center" vertical="center" wrapText="1"/>
    </xf>
    <xf numFmtId="0" fontId="15" fillId="34" borderId="70" xfId="0" applyNumberFormat="1" applyFont="1" applyFill="1" applyBorder="1" applyAlignment="1">
      <alignment horizontal="center" vertical="center" wrapText="1"/>
    </xf>
    <xf numFmtId="0" fontId="15" fillId="34" borderId="21" xfId="0" applyNumberFormat="1" applyFont="1" applyFill="1" applyBorder="1" applyAlignment="1">
      <alignment horizontal="center" vertical="center" wrapText="1"/>
    </xf>
    <xf numFmtId="0" fontId="15" fillId="34" borderId="60" xfId="0" applyNumberFormat="1" applyFont="1" applyFill="1" applyBorder="1" applyAlignment="1">
      <alignment horizontal="center" vertical="center" wrapText="1"/>
    </xf>
    <xf numFmtId="0" fontId="16" fillId="34" borderId="68" xfId="0" applyNumberFormat="1" applyFont="1" applyFill="1" applyBorder="1" applyAlignment="1">
      <alignment horizontal="center" vertical="center"/>
    </xf>
    <xf numFmtId="0" fontId="15" fillId="34" borderId="61" xfId="0" applyNumberFormat="1" applyFont="1" applyFill="1" applyBorder="1" applyAlignment="1">
      <alignment horizontal="left" vertical="center" wrapText="1"/>
    </xf>
    <xf numFmtId="0" fontId="15" fillId="34" borderId="60" xfId="0" applyNumberFormat="1" applyFont="1" applyFill="1" applyBorder="1" applyAlignment="1">
      <alignment horizontal="left" vertical="center" wrapText="1"/>
    </xf>
    <xf numFmtId="0" fontId="15" fillId="34" borderId="81" xfId="0" applyNumberFormat="1" applyFont="1" applyFill="1" applyBorder="1" applyAlignment="1">
      <alignment horizontal="center" vertical="center" textRotation="90" wrapText="1"/>
    </xf>
    <xf numFmtId="0" fontId="15" fillId="34" borderId="70" xfId="0" applyNumberFormat="1" applyFont="1" applyFill="1" applyBorder="1" applyAlignment="1">
      <alignment horizontal="center" vertical="center" textRotation="90" wrapText="1"/>
    </xf>
    <xf numFmtId="0" fontId="15" fillId="34" borderId="21" xfId="0" applyNumberFormat="1" applyFont="1" applyFill="1" applyBorder="1" applyAlignment="1">
      <alignment horizontal="center" vertical="center" textRotation="90" wrapText="1"/>
    </xf>
    <xf numFmtId="0" fontId="15" fillId="34" borderId="12" xfId="0" applyNumberFormat="1" applyFont="1" applyFill="1" applyBorder="1" applyAlignment="1">
      <alignment horizontal="center" vertical="center" wrapText="1"/>
    </xf>
    <xf numFmtId="0" fontId="15" fillId="34" borderId="0" xfId="0" applyNumberFormat="1" applyFont="1" applyFill="1" applyBorder="1" applyAlignment="1">
      <alignment horizontal="center" vertical="center" wrapText="1"/>
    </xf>
    <xf numFmtId="0" fontId="15" fillId="34" borderId="8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133350</xdr:colOff>
      <xdr:row>39</xdr:row>
      <xdr:rowOff>104775</xdr:rowOff>
    </xdr:from>
    <xdr:ext cx="9829800" cy="1504950"/>
    <xdr:sp>
      <xdr:nvSpPr>
        <xdr:cNvPr id="1" name="pole tekstowe 1"/>
        <xdr:cNvSpPr txBox="1">
          <a:spLocks noChangeArrowheads="1"/>
        </xdr:cNvSpPr>
      </xdr:nvSpPr>
      <xdr:spPr>
        <a:xfrm>
          <a:off x="5857875" y="16964025"/>
          <a:ext cx="9829800" cy="150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przedmioty wchodzące w skład jednego wspólnego przedmiotu "Toksykologia żywności, bezpieczeństwo żywności,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epidemiologia chorób dietozależnych z elementami ergonomii i higieny żywienia"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Koordynatorem przedmiotu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jest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kierownik Zakładu Bromatologii.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 organizacji zaliczenia przedmiotu zobowiazany jest koordynator, który dokonuje wpisu w indeksie. Zaliczenie przedmiotu powinno być przeprowadzone w porozumieniu z jednostkami realizującymi poszczególne treści kształcenia i powinny uwzględniać zakres wiadomości z ich zakresu. Warunkiem przystąpienia do zaliczenia końcowego, jest uzyskanie wymaganych zaliczeń z poszczególnych treści kształcenia. Formę i zakres tych zaliczeń ustala kierownik jednostki, w ramach której realizowane są treści cząstkowe.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133350</xdr:colOff>
      <xdr:row>45</xdr:row>
      <xdr:rowOff>104775</xdr:rowOff>
    </xdr:from>
    <xdr:ext cx="10972800" cy="3219450"/>
    <xdr:sp>
      <xdr:nvSpPr>
        <xdr:cNvPr id="1" name="pole tekstowe 1"/>
        <xdr:cNvSpPr txBox="1">
          <a:spLocks noChangeArrowheads="1"/>
        </xdr:cNvSpPr>
      </xdr:nvSpPr>
      <xdr:spPr>
        <a:xfrm>
          <a:off x="4181475" y="15744825"/>
          <a:ext cx="10972800" cy="3219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przedmioty wchodzące w skład jednego wspólnego przedmiotu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"Toksykologia żywności, bezpieczeństwo żywności,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epidemiologia chorób dietozależnych z elementami ergonomii i higieny żywienia"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Koordynatorem przedmiotu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jest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kierownik Zakładu Bromatologii.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 organizacji zaliczenia przedmiotu zobowiazany jest koordynator przedmiotu. Zaliczenie przedmiotu powinno być przeprowadzone w porozumieniu z jednostkami realizującymi poszczególne treści kształcenia i powinny uwzględniać zakres wiadomości z ich zakresu. Warunkiem przystąpienia do zaliczenia końcowego, jest uzyskanie wymaganych zaliczeń z poszczególnych treści kształcenia. Formę i zakres tych zaliczeń ustala kierownik jednostki, w ramach której realizowane są treści cząstkowe.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Koordynatorem przedmiotu "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Dietetyka w dermatologii"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jest kierownik Zakładu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Dietetyki i Żywienia Klinicznego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 organizacji zaliczenia przedmiotu zobowiazany jest koordynator przedmiotu. Zaliczenie przedmiotu powinno być przeprowadzone w porozumieniu z jednostkami realizującymi poszczególne treści kształcenia i powinny uwzględniać zakres wiadomości z ich zakresu. Warunkiem przystąpienia do zaliczenia końcowego, jest uzyskanie wymaganych zaliczeń z poszczególnych treści kształcenia. Formę i zakres tych zaliczeń ustala kierownik jednostki, w ramach której realizowane są treści cząstkowe.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I47"/>
  <sheetViews>
    <sheetView zoomScale="55" zoomScaleNormal="55" zoomScalePageLayoutView="0" workbookViewId="0" topLeftCell="A4">
      <selection activeCell="B14" sqref="B14"/>
    </sheetView>
  </sheetViews>
  <sheetFormatPr defaultColWidth="9.00390625" defaultRowHeight="12.75"/>
  <cols>
    <col min="1" max="1" width="9.125" style="72" customWidth="1"/>
    <col min="2" max="2" width="41.375" style="72" customWidth="1"/>
    <col min="3" max="27" width="9.125" style="72" customWidth="1"/>
    <col min="28" max="28" width="8.00390625" style="72" customWidth="1"/>
    <col min="29" max="34" width="9.125" style="72" customWidth="1"/>
    <col min="35" max="35" width="34.625" style="72" customWidth="1"/>
    <col min="36" max="16384" width="9.125" style="72" customWidth="1"/>
  </cols>
  <sheetData>
    <row r="1" ht="12.75"/>
    <row r="2" ht="12.75"/>
    <row r="3" spans="1:35" ht="21" customHeight="1" thickBot="1">
      <c r="A3" s="701" t="s">
        <v>120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701"/>
      <c r="Q3" s="701"/>
      <c r="R3" s="701"/>
      <c r="S3" s="701"/>
      <c r="T3" s="701"/>
      <c r="U3" s="701"/>
      <c r="V3" s="701"/>
      <c r="W3" s="701"/>
      <c r="X3" s="701"/>
      <c r="Y3" s="701"/>
      <c r="Z3" s="701"/>
      <c r="AA3" s="701"/>
      <c r="AB3" s="701"/>
      <c r="AC3" s="701"/>
      <c r="AD3" s="701"/>
      <c r="AE3" s="701"/>
      <c r="AF3" s="701"/>
      <c r="AG3" s="701"/>
      <c r="AH3" s="701"/>
      <c r="AI3" s="701"/>
    </row>
    <row r="4" spans="1:35" ht="37.5" customHeight="1" thickBot="1">
      <c r="A4" s="702" t="s">
        <v>150</v>
      </c>
      <c r="B4" s="703"/>
      <c r="C4" s="703"/>
      <c r="D4" s="703"/>
      <c r="E4" s="703"/>
      <c r="F4" s="703"/>
      <c r="G4" s="703"/>
      <c r="H4" s="703"/>
      <c r="I4" s="703"/>
      <c r="J4" s="703"/>
      <c r="K4" s="703"/>
      <c r="L4" s="703"/>
      <c r="M4" s="703"/>
      <c r="N4" s="703"/>
      <c r="O4" s="703"/>
      <c r="P4" s="703"/>
      <c r="Q4" s="703"/>
      <c r="R4" s="703"/>
      <c r="S4" s="703"/>
      <c r="T4" s="703"/>
      <c r="U4" s="703"/>
      <c r="V4" s="703"/>
      <c r="W4" s="703"/>
      <c r="X4" s="703"/>
      <c r="Y4" s="703"/>
      <c r="Z4" s="703"/>
      <c r="AA4" s="703"/>
      <c r="AB4" s="703"/>
      <c r="AC4" s="703"/>
      <c r="AD4" s="703"/>
      <c r="AE4" s="703"/>
      <c r="AF4" s="703"/>
      <c r="AG4" s="703"/>
      <c r="AH4" s="703"/>
      <c r="AI4" s="82"/>
    </row>
    <row r="5" spans="1:35" ht="16.5" thickBot="1">
      <c r="A5" s="704" t="s">
        <v>13</v>
      </c>
      <c r="B5" s="707" t="s">
        <v>14</v>
      </c>
      <c r="C5" s="687" t="s">
        <v>7</v>
      </c>
      <c r="D5" s="688"/>
      <c r="E5" s="688"/>
      <c r="F5" s="688"/>
      <c r="G5" s="688"/>
      <c r="H5" s="688"/>
      <c r="I5" s="688"/>
      <c r="J5" s="688"/>
      <c r="K5" s="688"/>
      <c r="L5" s="710"/>
      <c r="M5" s="693" t="s">
        <v>8</v>
      </c>
      <c r="N5" s="711"/>
      <c r="O5" s="713" t="s">
        <v>30</v>
      </c>
      <c r="P5" s="716" t="s">
        <v>29</v>
      </c>
      <c r="Q5" s="687" t="s">
        <v>1</v>
      </c>
      <c r="R5" s="688"/>
      <c r="S5" s="688"/>
      <c r="T5" s="688"/>
      <c r="U5" s="688"/>
      <c r="V5" s="689"/>
      <c r="W5" s="687" t="s">
        <v>0</v>
      </c>
      <c r="X5" s="688"/>
      <c r="Y5" s="688"/>
      <c r="Z5" s="688"/>
      <c r="AA5" s="688"/>
      <c r="AB5" s="689"/>
      <c r="AC5" s="687" t="s">
        <v>20</v>
      </c>
      <c r="AD5" s="688"/>
      <c r="AE5" s="688"/>
      <c r="AF5" s="688"/>
      <c r="AG5" s="688"/>
      <c r="AH5" s="689"/>
      <c r="AI5" s="693" t="s">
        <v>19</v>
      </c>
    </row>
    <row r="6" spans="1:35" ht="16.5" thickBot="1">
      <c r="A6" s="705"/>
      <c r="B6" s="708"/>
      <c r="C6" s="674" t="s">
        <v>23</v>
      </c>
      <c r="D6" s="677"/>
      <c r="E6" s="677"/>
      <c r="F6" s="677"/>
      <c r="G6" s="677"/>
      <c r="H6" s="678"/>
      <c r="I6" s="674" t="s">
        <v>22</v>
      </c>
      <c r="J6" s="677"/>
      <c r="K6" s="677"/>
      <c r="L6" s="676"/>
      <c r="M6" s="694"/>
      <c r="N6" s="712"/>
      <c r="O6" s="714"/>
      <c r="P6" s="717"/>
      <c r="Q6" s="719"/>
      <c r="R6" s="720"/>
      <c r="S6" s="720"/>
      <c r="T6" s="720"/>
      <c r="U6" s="720"/>
      <c r="V6" s="721"/>
      <c r="W6" s="690"/>
      <c r="X6" s="691"/>
      <c r="Y6" s="691"/>
      <c r="Z6" s="691"/>
      <c r="AA6" s="691"/>
      <c r="AB6" s="692"/>
      <c r="AC6" s="690"/>
      <c r="AD6" s="691"/>
      <c r="AE6" s="691"/>
      <c r="AF6" s="691"/>
      <c r="AG6" s="691"/>
      <c r="AH6" s="692"/>
      <c r="AI6" s="694"/>
    </row>
    <row r="7" spans="1:35" ht="16.5" thickBot="1">
      <c r="A7" s="705"/>
      <c r="B7" s="708"/>
      <c r="C7" s="674" t="s">
        <v>4</v>
      </c>
      <c r="D7" s="677"/>
      <c r="E7" s="676"/>
      <c r="F7" s="674" t="s">
        <v>5</v>
      </c>
      <c r="G7" s="677"/>
      <c r="H7" s="678"/>
      <c r="I7" s="685" t="s">
        <v>24</v>
      </c>
      <c r="J7" s="685" t="s">
        <v>11</v>
      </c>
      <c r="K7" s="685" t="s">
        <v>12</v>
      </c>
      <c r="L7" s="685" t="s">
        <v>25</v>
      </c>
      <c r="M7" s="697" t="s">
        <v>10</v>
      </c>
      <c r="N7" s="698"/>
      <c r="O7" s="714"/>
      <c r="P7" s="717"/>
      <c r="Q7" s="690"/>
      <c r="R7" s="691"/>
      <c r="S7" s="691"/>
      <c r="T7" s="691"/>
      <c r="U7" s="691"/>
      <c r="V7" s="692"/>
      <c r="W7" s="697" t="s">
        <v>18</v>
      </c>
      <c r="X7" s="698"/>
      <c r="Y7" s="698"/>
      <c r="Z7" s="698"/>
      <c r="AA7" s="698"/>
      <c r="AB7" s="699"/>
      <c r="AC7" s="697" t="s">
        <v>18</v>
      </c>
      <c r="AD7" s="698"/>
      <c r="AE7" s="698"/>
      <c r="AF7" s="698"/>
      <c r="AG7" s="698"/>
      <c r="AH7" s="699"/>
      <c r="AI7" s="695"/>
    </row>
    <row r="8" spans="1:35" ht="16.5" thickBot="1">
      <c r="A8" s="706"/>
      <c r="B8" s="709"/>
      <c r="C8" s="83" t="s">
        <v>24</v>
      </c>
      <c r="D8" s="84" t="s">
        <v>11</v>
      </c>
      <c r="E8" s="84" t="s">
        <v>12</v>
      </c>
      <c r="F8" s="85" t="s">
        <v>24</v>
      </c>
      <c r="G8" s="86" t="s">
        <v>11</v>
      </c>
      <c r="H8" s="84" t="s">
        <v>12</v>
      </c>
      <c r="I8" s="686"/>
      <c r="J8" s="686"/>
      <c r="K8" s="686"/>
      <c r="L8" s="700"/>
      <c r="M8" s="83" t="s">
        <v>4</v>
      </c>
      <c r="N8" s="87" t="s">
        <v>5</v>
      </c>
      <c r="O8" s="715"/>
      <c r="P8" s="718"/>
      <c r="Q8" s="85" t="s">
        <v>2</v>
      </c>
      <c r="R8" s="88" t="s">
        <v>3</v>
      </c>
      <c r="S8" s="88" t="s">
        <v>9</v>
      </c>
      <c r="T8" s="88" t="s">
        <v>11</v>
      </c>
      <c r="U8" s="88" t="s">
        <v>17</v>
      </c>
      <c r="V8" s="89" t="s">
        <v>12</v>
      </c>
      <c r="W8" s="83" t="s">
        <v>2</v>
      </c>
      <c r="X8" s="86" t="s">
        <v>3</v>
      </c>
      <c r="Y8" s="86" t="s">
        <v>9</v>
      </c>
      <c r="Z8" s="86" t="s">
        <v>11</v>
      </c>
      <c r="AA8" s="86" t="s">
        <v>17</v>
      </c>
      <c r="AB8" s="84" t="s">
        <v>12</v>
      </c>
      <c r="AC8" s="83" t="s">
        <v>2</v>
      </c>
      <c r="AD8" s="86" t="s">
        <v>3</v>
      </c>
      <c r="AE8" s="86" t="s">
        <v>9</v>
      </c>
      <c r="AF8" s="86" t="s">
        <v>11</v>
      </c>
      <c r="AG8" s="86" t="s">
        <v>17</v>
      </c>
      <c r="AH8" s="84" t="s">
        <v>12</v>
      </c>
      <c r="AI8" s="696"/>
    </row>
    <row r="9" spans="1:35" ht="31.5">
      <c r="A9" s="90">
        <v>1</v>
      </c>
      <c r="B9" s="91" t="s">
        <v>37</v>
      </c>
      <c r="C9" s="382">
        <v>3.5</v>
      </c>
      <c r="D9" s="383"/>
      <c r="E9" s="384"/>
      <c r="F9" s="382"/>
      <c r="G9" s="385"/>
      <c r="H9" s="386"/>
      <c r="I9" s="387">
        <f aca="true" t="shared" si="0" ref="I9:K12">C9+F9</f>
        <v>3.5</v>
      </c>
      <c r="J9" s="388">
        <f t="shared" si="0"/>
        <v>0</v>
      </c>
      <c r="K9" s="389">
        <f t="shared" si="0"/>
        <v>0</v>
      </c>
      <c r="L9" s="390">
        <f>SUM(I9:K9)</f>
        <v>3.5</v>
      </c>
      <c r="M9" s="391" t="s">
        <v>38</v>
      </c>
      <c r="N9" s="392"/>
      <c r="O9" s="393">
        <f aca="true" t="shared" si="1" ref="O9:O16">SUM(Q9:T9)</f>
        <v>45</v>
      </c>
      <c r="P9" s="394">
        <f aca="true" t="shared" si="2" ref="P9:P16">SUM(Q9:V9)</f>
        <v>88</v>
      </c>
      <c r="Q9" s="387">
        <v>30</v>
      </c>
      <c r="R9" s="388">
        <f aca="true" t="shared" si="3" ref="Q9:V14">X9+AD9</f>
        <v>0</v>
      </c>
      <c r="S9" s="388">
        <f t="shared" si="3"/>
        <v>15</v>
      </c>
      <c r="T9" s="388">
        <f t="shared" si="3"/>
        <v>0</v>
      </c>
      <c r="U9" s="388">
        <f t="shared" si="3"/>
        <v>43</v>
      </c>
      <c r="V9" s="389">
        <f t="shared" si="3"/>
        <v>0</v>
      </c>
      <c r="W9" s="382">
        <v>30</v>
      </c>
      <c r="X9" s="383"/>
      <c r="Y9" s="383">
        <v>15</v>
      </c>
      <c r="Z9" s="383"/>
      <c r="AA9" s="383">
        <v>43</v>
      </c>
      <c r="AB9" s="386"/>
      <c r="AC9" s="382"/>
      <c r="AD9" s="384"/>
      <c r="AE9" s="384"/>
      <c r="AF9" s="384"/>
      <c r="AG9" s="383"/>
      <c r="AH9" s="386"/>
      <c r="AI9" s="104" t="s">
        <v>39</v>
      </c>
    </row>
    <row r="10" spans="1:35" ht="15.75">
      <c r="A10" s="105">
        <v>2</v>
      </c>
      <c r="B10" s="106" t="s">
        <v>141</v>
      </c>
      <c r="C10" s="395">
        <v>3</v>
      </c>
      <c r="D10" s="396"/>
      <c r="E10" s="397"/>
      <c r="F10" s="395"/>
      <c r="G10" s="398"/>
      <c r="H10" s="399"/>
      <c r="I10" s="400">
        <f t="shared" si="0"/>
        <v>3</v>
      </c>
      <c r="J10" s="401">
        <f t="shared" si="0"/>
        <v>0</v>
      </c>
      <c r="K10" s="402">
        <f t="shared" si="0"/>
        <v>0</v>
      </c>
      <c r="L10" s="403">
        <f>SUM(I10:K10)</f>
        <v>3</v>
      </c>
      <c r="M10" s="404" t="s">
        <v>38</v>
      </c>
      <c r="N10" s="405"/>
      <c r="O10" s="406">
        <f t="shared" si="1"/>
        <v>40</v>
      </c>
      <c r="P10" s="407">
        <f t="shared" si="2"/>
        <v>75</v>
      </c>
      <c r="Q10" s="400">
        <f t="shared" si="3"/>
        <v>25</v>
      </c>
      <c r="R10" s="401">
        <f t="shared" si="3"/>
        <v>0</v>
      </c>
      <c r="S10" s="401">
        <f t="shared" si="3"/>
        <v>15</v>
      </c>
      <c r="T10" s="401">
        <f t="shared" si="3"/>
        <v>0</v>
      </c>
      <c r="U10" s="401">
        <f t="shared" si="3"/>
        <v>35</v>
      </c>
      <c r="V10" s="408">
        <f t="shared" si="3"/>
        <v>0</v>
      </c>
      <c r="W10" s="395">
        <v>25</v>
      </c>
      <c r="X10" s="396"/>
      <c r="Y10" s="396">
        <v>15</v>
      </c>
      <c r="Z10" s="396"/>
      <c r="AA10" s="396">
        <v>35</v>
      </c>
      <c r="AB10" s="399"/>
      <c r="AC10" s="395"/>
      <c r="AD10" s="396"/>
      <c r="AE10" s="397"/>
      <c r="AF10" s="397"/>
      <c r="AG10" s="396"/>
      <c r="AH10" s="399"/>
      <c r="AI10" s="111" t="s">
        <v>40</v>
      </c>
    </row>
    <row r="11" spans="1:35" ht="31.5">
      <c r="A11" s="105">
        <v>3</v>
      </c>
      <c r="B11" s="106" t="s">
        <v>43</v>
      </c>
      <c r="C11" s="395"/>
      <c r="D11" s="396"/>
      <c r="E11" s="397"/>
      <c r="F11" s="395">
        <v>2.5</v>
      </c>
      <c r="G11" s="398"/>
      <c r="H11" s="399"/>
      <c r="I11" s="400">
        <f t="shared" si="0"/>
        <v>2.5</v>
      </c>
      <c r="J11" s="401">
        <f t="shared" si="0"/>
        <v>0</v>
      </c>
      <c r="K11" s="402">
        <f t="shared" si="0"/>
        <v>0</v>
      </c>
      <c r="L11" s="403">
        <f>SUM(I11:K11)</f>
        <v>2.5</v>
      </c>
      <c r="M11" s="404"/>
      <c r="N11" s="405" t="s">
        <v>38</v>
      </c>
      <c r="O11" s="406">
        <f t="shared" si="1"/>
        <v>30</v>
      </c>
      <c r="P11" s="407">
        <f t="shared" si="2"/>
        <v>62</v>
      </c>
      <c r="Q11" s="400">
        <f t="shared" si="3"/>
        <v>15</v>
      </c>
      <c r="R11" s="401">
        <f t="shared" si="3"/>
        <v>0</v>
      </c>
      <c r="S11" s="401">
        <f t="shared" si="3"/>
        <v>15</v>
      </c>
      <c r="T11" s="401">
        <f t="shared" si="3"/>
        <v>0</v>
      </c>
      <c r="U11" s="401">
        <f t="shared" si="3"/>
        <v>32</v>
      </c>
      <c r="V11" s="408">
        <f t="shared" si="3"/>
        <v>0</v>
      </c>
      <c r="W11" s="395"/>
      <c r="X11" s="396"/>
      <c r="Y11" s="396"/>
      <c r="Z11" s="396"/>
      <c r="AA11" s="396"/>
      <c r="AB11" s="399"/>
      <c r="AC11" s="395">
        <v>15</v>
      </c>
      <c r="AD11" s="396"/>
      <c r="AE11" s="397">
        <v>15</v>
      </c>
      <c r="AF11" s="397"/>
      <c r="AG11" s="396">
        <v>32</v>
      </c>
      <c r="AH11" s="397"/>
      <c r="AI11" s="111" t="s">
        <v>44</v>
      </c>
    </row>
    <row r="12" spans="1:35" ht="31.5">
      <c r="A12" s="204">
        <v>4</v>
      </c>
      <c r="B12" s="106" t="s">
        <v>45</v>
      </c>
      <c r="C12" s="395">
        <v>6</v>
      </c>
      <c r="D12" s="396"/>
      <c r="E12" s="397"/>
      <c r="F12" s="395">
        <v>6</v>
      </c>
      <c r="G12" s="398"/>
      <c r="H12" s="399"/>
      <c r="I12" s="400">
        <f t="shared" si="0"/>
        <v>12</v>
      </c>
      <c r="J12" s="401">
        <f t="shared" si="0"/>
        <v>0</v>
      </c>
      <c r="K12" s="402">
        <f t="shared" si="0"/>
        <v>0</v>
      </c>
      <c r="L12" s="403">
        <f>SUM(I12:K12)</f>
        <v>12</v>
      </c>
      <c r="M12" s="404"/>
      <c r="N12" s="405" t="s">
        <v>38</v>
      </c>
      <c r="O12" s="406">
        <f t="shared" si="1"/>
        <v>180</v>
      </c>
      <c r="P12" s="407">
        <f t="shared" si="2"/>
        <v>300</v>
      </c>
      <c r="Q12" s="400">
        <f t="shared" si="3"/>
        <v>45</v>
      </c>
      <c r="R12" s="401">
        <f t="shared" si="3"/>
        <v>0</v>
      </c>
      <c r="S12" s="401">
        <f t="shared" si="3"/>
        <v>135</v>
      </c>
      <c r="T12" s="401">
        <f t="shared" si="3"/>
        <v>0</v>
      </c>
      <c r="U12" s="401">
        <f t="shared" si="3"/>
        <v>120</v>
      </c>
      <c r="V12" s="408">
        <f t="shared" si="3"/>
        <v>0</v>
      </c>
      <c r="W12" s="395">
        <v>25</v>
      </c>
      <c r="X12" s="396"/>
      <c r="Y12" s="396">
        <v>70</v>
      </c>
      <c r="Z12" s="396"/>
      <c r="AA12" s="396">
        <v>55</v>
      </c>
      <c r="AB12" s="399"/>
      <c r="AC12" s="395">
        <v>20</v>
      </c>
      <c r="AD12" s="396"/>
      <c r="AE12" s="397">
        <v>65</v>
      </c>
      <c r="AF12" s="397"/>
      <c r="AG12" s="396">
        <v>65</v>
      </c>
      <c r="AH12" s="397"/>
      <c r="AI12" s="106" t="s">
        <v>117</v>
      </c>
    </row>
    <row r="13" spans="1:35" s="1" customFormat="1" ht="31.5">
      <c r="A13" s="204">
        <v>5</v>
      </c>
      <c r="B13" s="106" t="s">
        <v>47</v>
      </c>
      <c r="C13" s="409">
        <v>7.5</v>
      </c>
      <c r="D13" s="396"/>
      <c r="E13" s="397"/>
      <c r="F13" s="395">
        <v>7.5</v>
      </c>
      <c r="G13" s="398"/>
      <c r="H13" s="397"/>
      <c r="I13" s="400">
        <v>15</v>
      </c>
      <c r="J13" s="401">
        <f aca="true" t="shared" si="4" ref="J13:K17">D13+G13</f>
        <v>0</v>
      </c>
      <c r="K13" s="402">
        <f t="shared" si="4"/>
        <v>0</v>
      </c>
      <c r="L13" s="403">
        <v>15</v>
      </c>
      <c r="M13" s="404"/>
      <c r="N13" s="405" t="s">
        <v>38</v>
      </c>
      <c r="O13" s="406">
        <f t="shared" si="1"/>
        <v>240</v>
      </c>
      <c r="P13" s="407">
        <f t="shared" si="2"/>
        <v>374</v>
      </c>
      <c r="Q13" s="400">
        <f t="shared" si="3"/>
        <v>60</v>
      </c>
      <c r="R13" s="401">
        <f t="shared" si="3"/>
        <v>60</v>
      </c>
      <c r="S13" s="401">
        <f t="shared" si="3"/>
        <v>120</v>
      </c>
      <c r="T13" s="401">
        <f t="shared" si="3"/>
        <v>0</v>
      </c>
      <c r="U13" s="401">
        <f t="shared" si="3"/>
        <v>134</v>
      </c>
      <c r="V13" s="408">
        <f t="shared" si="3"/>
        <v>0</v>
      </c>
      <c r="W13" s="395">
        <v>30</v>
      </c>
      <c r="X13" s="396">
        <v>30</v>
      </c>
      <c r="Y13" s="396">
        <v>60</v>
      </c>
      <c r="Z13" s="396"/>
      <c r="AA13" s="396">
        <v>67</v>
      </c>
      <c r="AB13" s="399"/>
      <c r="AC13" s="395">
        <v>30</v>
      </c>
      <c r="AD13" s="396">
        <v>30</v>
      </c>
      <c r="AE13" s="397">
        <v>60</v>
      </c>
      <c r="AF13" s="397"/>
      <c r="AG13" s="396">
        <v>67</v>
      </c>
      <c r="AH13" s="397"/>
      <c r="AI13" s="106" t="s">
        <v>31</v>
      </c>
    </row>
    <row r="14" spans="1:35" s="1" customFormat="1" ht="31.5">
      <c r="A14" s="105">
        <v>6</v>
      </c>
      <c r="B14" s="186" t="s">
        <v>223</v>
      </c>
      <c r="C14" s="410">
        <v>1</v>
      </c>
      <c r="D14" s="411"/>
      <c r="E14" s="412"/>
      <c r="F14" s="413"/>
      <c r="G14" s="414"/>
      <c r="H14" s="412"/>
      <c r="I14" s="413">
        <f>C14+F14</f>
        <v>1</v>
      </c>
      <c r="J14" s="411">
        <f t="shared" si="4"/>
        <v>0</v>
      </c>
      <c r="K14" s="415">
        <f t="shared" si="4"/>
        <v>0</v>
      </c>
      <c r="L14" s="416">
        <f>SUM(I14:K14)</f>
        <v>1</v>
      </c>
      <c r="M14" s="417" t="s">
        <v>41</v>
      </c>
      <c r="N14" s="418"/>
      <c r="O14" s="419">
        <f t="shared" si="1"/>
        <v>13</v>
      </c>
      <c r="P14" s="419">
        <f t="shared" si="2"/>
        <v>25</v>
      </c>
      <c r="Q14" s="413">
        <f t="shared" si="3"/>
        <v>13</v>
      </c>
      <c r="R14" s="411">
        <f t="shared" si="3"/>
        <v>0</v>
      </c>
      <c r="S14" s="411">
        <f t="shared" si="3"/>
        <v>0</v>
      </c>
      <c r="T14" s="411">
        <f t="shared" si="3"/>
        <v>0</v>
      </c>
      <c r="U14" s="411">
        <f t="shared" si="3"/>
        <v>12</v>
      </c>
      <c r="V14" s="420">
        <f t="shared" si="3"/>
        <v>0</v>
      </c>
      <c r="W14" s="413">
        <v>13</v>
      </c>
      <c r="X14" s="411"/>
      <c r="Y14" s="411"/>
      <c r="Z14" s="411"/>
      <c r="AA14" s="411">
        <v>12</v>
      </c>
      <c r="AB14" s="420"/>
      <c r="AC14" s="413"/>
      <c r="AD14" s="410"/>
      <c r="AE14" s="410"/>
      <c r="AF14" s="410"/>
      <c r="AG14" s="411"/>
      <c r="AH14" s="412"/>
      <c r="AI14" s="119" t="s">
        <v>36</v>
      </c>
    </row>
    <row r="15" spans="1:35" s="1" customFormat="1" ht="31.5">
      <c r="A15" s="105">
        <v>7</v>
      </c>
      <c r="B15" s="116" t="s">
        <v>55</v>
      </c>
      <c r="C15" s="409"/>
      <c r="D15" s="396"/>
      <c r="E15" s="397"/>
      <c r="F15" s="395">
        <v>2</v>
      </c>
      <c r="G15" s="396"/>
      <c r="H15" s="397"/>
      <c r="I15" s="400">
        <f>C15+F15</f>
        <v>2</v>
      </c>
      <c r="J15" s="401">
        <f t="shared" si="4"/>
        <v>0</v>
      </c>
      <c r="K15" s="402">
        <f t="shared" si="4"/>
        <v>0</v>
      </c>
      <c r="L15" s="403">
        <f>SUM(I15:K15)</f>
        <v>2</v>
      </c>
      <c r="M15" s="404"/>
      <c r="N15" s="405" t="s">
        <v>41</v>
      </c>
      <c r="O15" s="406">
        <f t="shared" si="1"/>
        <v>25</v>
      </c>
      <c r="P15" s="407">
        <f t="shared" si="2"/>
        <v>50</v>
      </c>
      <c r="Q15" s="400">
        <f aca="true" t="shared" si="5" ref="Q15:R17">W15+AC15</f>
        <v>0</v>
      </c>
      <c r="R15" s="401">
        <f t="shared" si="5"/>
        <v>0</v>
      </c>
      <c r="S15" s="401">
        <v>25</v>
      </c>
      <c r="T15" s="401">
        <f aca="true" t="shared" si="6" ref="T15:V17">Z15+AF15</f>
        <v>0</v>
      </c>
      <c r="U15" s="401">
        <f t="shared" si="6"/>
        <v>25</v>
      </c>
      <c r="V15" s="408">
        <f t="shared" si="6"/>
        <v>0</v>
      </c>
      <c r="W15" s="395"/>
      <c r="X15" s="409"/>
      <c r="Y15" s="409"/>
      <c r="Z15" s="409"/>
      <c r="AA15" s="396"/>
      <c r="AB15" s="399"/>
      <c r="AC15" s="395"/>
      <c r="AD15" s="409"/>
      <c r="AE15" s="421">
        <v>25</v>
      </c>
      <c r="AF15" s="409"/>
      <c r="AG15" s="396">
        <v>25</v>
      </c>
      <c r="AH15" s="397"/>
      <c r="AI15" s="106" t="s">
        <v>33</v>
      </c>
    </row>
    <row r="16" spans="1:35" s="1" customFormat="1" ht="15.75">
      <c r="A16" s="105">
        <v>8</v>
      </c>
      <c r="B16" s="106" t="s">
        <v>57</v>
      </c>
      <c r="C16" s="395">
        <v>1.5</v>
      </c>
      <c r="D16" s="396"/>
      <c r="E16" s="397"/>
      <c r="F16" s="395">
        <v>2</v>
      </c>
      <c r="G16" s="398"/>
      <c r="H16" s="399"/>
      <c r="I16" s="400">
        <f>C16+F16</f>
        <v>3.5</v>
      </c>
      <c r="J16" s="401">
        <f t="shared" si="4"/>
        <v>0</v>
      </c>
      <c r="K16" s="402">
        <f t="shared" si="4"/>
        <v>0</v>
      </c>
      <c r="L16" s="403">
        <f>SUM(I16:K16)</f>
        <v>3.5</v>
      </c>
      <c r="M16" s="422"/>
      <c r="N16" s="405" t="s">
        <v>41</v>
      </c>
      <c r="O16" s="406">
        <f t="shared" si="1"/>
        <v>60</v>
      </c>
      <c r="P16" s="407">
        <f t="shared" si="2"/>
        <v>88</v>
      </c>
      <c r="Q16" s="400">
        <f t="shared" si="5"/>
        <v>0</v>
      </c>
      <c r="R16" s="401">
        <f t="shared" si="5"/>
        <v>0</v>
      </c>
      <c r="S16" s="401">
        <f>Y16+AE16</f>
        <v>60</v>
      </c>
      <c r="T16" s="401">
        <f t="shared" si="6"/>
        <v>0</v>
      </c>
      <c r="U16" s="401">
        <f t="shared" si="6"/>
        <v>28</v>
      </c>
      <c r="V16" s="408">
        <f t="shared" si="6"/>
        <v>0</v>
      </c>
      <c r="W16" s="395"/>
      <c r="X16" s="396"/>
      <c r="Y16" s="396">
        <v>30</v>
      </c>
      <c r="Z16" s="396"/>
      <c r="AA16" s="396">
        <v>8</v>
      </c>
      <c r="AB16" s="399"/>
      <c r="AC16" s="395"/>
      <c r="AD16" s="409"/>
      <c r="AE16" s="409">
        <v>30</v>
      </c>
      <c r="AF16" s="409"/>
      <c r="AG16" s="396">
        <v>20</v>
      </c>
      <c r="AH16" s="397"/>
      <c r="AI16" s="106" t="s">
        <v>58</v>
      </c>
    </row>
    <row r="17" spans="1:35" s="1" customFormat="1" ht="15.75">
      <c r="A17" s="105">
        <v>9</v>
      </c>
      <c r="B17" s="106" t="s">
        <v>59</v>
      </c>
      <c r="C17" s="409">
        <v>0</v>
      </c>
      <c r="D17" s="396"/>
      <c r="E17" s="397"/>
      <c r="F17" s="395">
        <v>0</v>
      </c>
      <c r="G17" s="397"/>
      <c r="H17" s="399"/>
      <c r="I17" s="400">
        <f>C17+F17</f>
        <v>0</v>
      </c>
      <c r="J17" s="401">
        <f t="shared" si="4"/>
        <v>0</v>
      </c>
      <c r="K17" s="402">
        <f t="shared" si="4"/>
        <v>0</v>
      </c>
      <c r="L17" s="403">
        <f>SUM(I17:K17)</f>
        <v>0</v>
      </c>
      <c r="M17" s="404"/>
      <c r="N17" s="405" t="s">
        <v>41</v>
      </c>
      <c r="O17" s="406">
        <v>60</v>
      </c>
      <c r="P17" s="407">
        <v>60</v>
      </c>
      <c r="Q17" s="400">
        <f t="shared" si="5"/>
        <v>0</v>
      </c>
      <c r="R17" s="401">
        <f t="shared" si="5"/>
        <v>0</v>
      </c>
      <c r="S17" s="401">
        <v>60</v>
      </c>
      <c r="T17" s="401">
        <f t="shared" si="6"/>
        <v>0</v>
      </c>
      <c r="U17" s="401">
        <f t="shared" si="6"/>
        <v>0</v>
      </c>
      <c r="V17" s="408">
        <f t="shared" si="6"/>
        <v>0</v>
      </c>
      <c r="W17" s="395"/>
      <c r="X17" s="396"/>
      <c r="Y17" s="396">
        <v>30</v>
      </c>
      <c r="Z17" s="396"/>
      <c r="AA17" s="396"/>
      <c r="AB17" s="399"/>
      <c r="AC17" s="395"/>
      <c r="AD17" s="409"/>
      <c r="AE17" s="409">
        <v>30</v>
      </c>
      <c r="AF17" s="409"/>
      <c r="AG17" s="396"/>
      <c r="AH17" s="397"/>
      <c r="AI17" s="119" t="s">
        <v>60</v>
      </c>
    </row>
    <row r="18" spans="1:35" s="1" customFormat="1" ht="31.5">
      <c r="A18" s="105"/>
      <c r="B18" s="121" t="s">
        <v>61</v>
      </c>
      <c r="C18" s="421"/>
      <c r="D18" s="423"/>
      <c r="E18" s="424"/>
      <c r="F18" s="425"/>
      <c r="G18" s="424"/>
      <c r="H18" s="426"/>
      <c r="I18" s="427"/>
      <c r="J18" s="428"/>
      <c r="K18" s="429"/>
      <c r="L18" s="430"/>
      <c r="M18" s="431" t="s">
        <v>41</v>
      </c>
      <c r="N18" s="432"/>
      <c r="O18" s="433">
        <v>4</v>
      </c>
      <c r="P18" s="407">
        <v>4</v>
      </c>
      <c r="Q18" s="427">
        <v>4</v>
      </c>
      <c r="R18" s="428">
        <v>0</v>
      </c>
      <c r="S18" s="428">
        <v>0</v>
      </c>
      <c r="T18" s="428">
        <v>0</v>
      </c>
      <c r="U18" s="428">
        <v>0</v>
      </c>
      <c r="V18" s="434">
        <v>0</v>
      </c>
      <c r="W18" s="425">
        <v>4</v>
      </c>
      <c r="X18" s="423"/>
      <c r="Y18" s="423"/>
      <c r="Z18" s="423"/>
      <c r="AA18" s="423"/>
      <c r="AB18" s="426"/>
      <c r="AC18" s="425"/>
      <c r="AD18" s="421"/>
      <c r="AE18" s="421"/>
      <c r="AF18" s="421"/>
      <c r="AG18" s="423"/>
      <c r="AH18" s="424"/>
      <c r="AI18" s="119" t="s">
        <v>36</v>
      </c>
    </row>
    <row r="19" spans="1:35" s="1" customFormat="1" ht="15.75">
      <c r="A19" s="105"/>
      <c r="B19" s="121" t="s">
        <v>62</v>
      </c>
      <c r="C19" s="421"/>
      <c r="D19" s="423"/>
      <c r="E19" s="424"/>
      <c r="F19" s="425"/>
      <c r="G19" s="424"/>
      <c r="H19" s="426"/>
      <c r="I19" s="427"/>
      <c r="J19" s="428"/>
      <c r="K19" s="429"/>
      <c r="L19" s="430"/>
      <c r="M19" s="435" t="s">
        <v>41</v>
      </c>
      <c r="N19" s="436"/>
      <c r="O19" s="433">
        <v>0</v>
      </c>
      <c r="P19" s="407">
        <f>SUM(Q19:V19)</f>
        <v>0</v>
      </c>
      <c r="Q19" s="427">
        <v>0</v>
      </c>
      <c r="R19" s="428">
        <v>0</v>
      </c>
      <c r="S19" s="428">
        <v>0</v>
      </c>
      <c r="T19" s="428">
        <v>0</v>
      </c>
      <c r="U19" s="428">
        <v>0</v>
      </c>
      <c r="V19" s="434">
        <v>0</v>
      </c>
      <c r="W19" s="425"/>
      <c r="X19" s="423"/>
      <c r="Y19" s="423"/>
      <c r="Z19" s="423"/>
      <c r="AA19" s="423"/>
      <c r="AB19" s="426"/>
      <c r="AC19" s="425"/>
      <c r="AD19" s="421"/>
      <c r="AE19" s="421"/>
      <c r="AF19" s="421"/>
      <c r="AG19" s="423"/>
      <c r="AH19" s="424"/>
      <c r="AI19" s="119" t="s">
        <v>63</v>
      </c>
    </row>
    <row r="20" spans="1:35" s="1" customFormat="1" ht="31.5">
      <c r="A20" s="105">
        <v>11</v>
      </c>
      <c r="B20" s="106" t="s">
        <v>64</v>
      </c>
      <c r="C20" s="409"/>
      <c r="D20" s="396"/>
      <c r="E20" s="397"/>
      <c r="F20" s="395"/>
      <c r="G20" s="396"/>
      <c r="H20" s="399">
        <v>1</v>
      </c>
      <c r="I20" s="400">
        <f aca="true" t="shared" si="7" ref="I20:K22">C20+F20</f>
        <v>0</v>
      </c>
      <c r="J20" s="401">
        <f t="shared" si="7"/>
        <v>0</v>
      </c>
      <c r="K20" s="402">
        <f t="shared" si="7"/>
        <v>1</v>
      </c>
      <c r="L20" s="403">
        <f>SUM(I20:K20)</f>
        <v>1</v>
      </c>
      <c r="M20" s="404"/>
      <c r="N20" s="437" t="s">
        <v>65</v>
      </c>
      <c r="O20" s="406">
        <f>SUM(Q20:T20)</f>
        <v>0</v>
      </c>
      <c r="P20" s="407">
        <v>25</v>
      </c>
      <c r="Q20" s="400">
        <f aca="true" t="shared" si="8" ref="Q20:U22">W20+AC20</f>
        <v>0</v>
      </c>
      <c r="R20" s="401">
        <f t="shared" si="8"/>
        <v>0</v>
      </c>
      <c r="S20" s="401">
        <f t="shared" si="8"/>
        <v>0</v>
      </c>
      <c r="T20" s="401">
        <f t="shared" si="8"/>
        <v>0</v>
      </c>
      <c r="U20" s="401">
        <f t="shared" si="8"/>
        <v>0</v>
      </c>
      <c r="V20" s="408">
        <v>25</v>
      </c>
      <c r="W20" s="395"/>
      <c r="X20" s="396"/>
      <c r="Y20" s="396"/>
      <c r="Z20" s="396"/>
      <c r="AA20" s="396"/>
      <c r="AB20" s="399"/>
      <c r="AC20" s="395"/>
      <c r="AD20" s="409"/>
      <c r="AE20" s="409"/>
      <c r="AF20" s="409"/>
      <c r="AG20" s="396"/>
      <c r="AH20" s="399">
        <v>25</v>
      </c>
      <c r="AI20" s="106" t="s">
        <v>66</v>
      </c>
    </row>
    <row r="21" spans="1:35" s="1" customFormat="1" ht="31.5">
      <c r="A21" s="105">
        <v>12</v>
      </c>
      <c r="B21" s="119" t="s">
        <v>67</v>
      </c>
      <c r="C21" s="409"/>
      <c r="D21" s="396"/>
      <c r="E21" s="397"/>
      <c r="F21" s="395"/>
      <c r="G21" s="396"/>
      <c r="H21" s="399">
        <v>1</v>
      </c>
      <c r="I21" s="400">
        <f t="shared" si="7"/>
        <v>0</v>
      </c>
      <c r="J21" s="401">
        <f t="shared" si="7"/>
        <v>0</v>
      </c>
      <c r="K21" s="402">
        <f t="shared" si="7"/>
        <v>1</v>
      </c>
      <c r="L21" s="403">
        <f>SUM(I21:K21)</f>
        <v>1</v>
      </c>
      <c r="M21" s="404"/>
      <c r="N21" s="405" t="s">
        <v>41</v>
      </c>
      <c r="O21" s="406">
        <f>SUM(Q21:T21)</f>
        <v>0</v>
      </c>
      <c r="P21" s="407">
        <v>25</v>
      </c>
      <c r="Q21" s="400">
        <f t="shared" si="8"/>
        <v>0</v>
      </c>
      <c r="R21" s="401">
        <f t="shared" si="8"/>
        <v>0</v>
      </c>
      <c r="S21" s="401">
        <f t="shared" si="8"/>
        <v>0</v>
      </c>
      <c r="T21" s="401">
        <f t="shared" si="8"/>
        <v>0</v>
      </c>
      <c r="U21" s="401">
        <f t="shared" si="8"/>
        <v>0</v>
      </c>
      <c r="V21" s="408">
        <v>25</v>
      </c>
      <c r="W21" s="395"/>
      <c r="X21" s="396"/>
      <c r="Y21" s="396"/>
      <c r="Z21" s="396"/>
      <c r="AA21" s="396"/>
      <c r="AB21" s="399"/>
      <c r="AC21" s="395"/>
      <c r="AD21" s="409"/>
      <c r="AE21" s="409"/>
      <c r="AF21" s="409"/>
      <c r="AG21" s="396"/>
      <c r="AH21" s="399">
        <v>25</v>
      </c>
      <c r="AI21" s="106" t="s">
        <v>68</v>
      </c>
    </row>
    <row r="22" spans="1:35" s="1" customFormat="1" ht="33.75" customHeight="1">
      <c r="A22" s="105">
        <v>14</v>
      </c>
      <c r="B22" s="106" t="s">
        <v>69</v>
      </c>
      <c r="C22" s="395"/>
      <c r="D22" s="396"/>
      <c r="E22" s="397"/>
      <c r="F22" s="395"/>
      <c r="G22" s="398"/>
      <c r="H22" s="399">
        <v>1</v>
      </c>
      <c r="I22" s="400">
        <f t="shared" si="7"/>
        <v>0</v>
      </c>
      <c r="J22" s="401">
        <f t="shared" si="7"/>
        <v>0</v>
      </c>
      <c r="K22" s="402">
        <f t="shared" si="7"/>
        <v>1</v>
      </c>
      <c r="L22" s="403">
        <f>SUM(I22:K22)</f>
        <v>1</v>
      </c>
      <c r="M22" s="404"/>
      <c r="N22" s="437" t="s">
        <v>65</v>
      </c>
      <c r="O22" s="406">
        <f>SUM(Q22:T22)</f>
        <v>0</v>
      </c>
      <c r="P22" s="407">
        <v>25</v>
      </c>
      <c r="Q22" s="400">
        <f t="shared" si="8"/>
        <v>0</v>
      </c>
      <c r="R22" s="401">
        <f t="shared" si="8"/>
        <v>0</v>
      </c>
      <c r="S22" s="401">
        <f t="shared" si="8"/>
        <v>0</v>
      </c>
      <c r="T22" s="401">
        <f t="shared" si="8"/>
        <v>0</v>
      </c>
      <c r="U22" s="401">
        <f t="shared" si="8"/>
        <v>0</v>
      </c>
      <c r="V22" s="408">
        <v>25</v>
      </c>
      <c r="W22" s="395"/>
      <c r="X22" s="396"/>
      <c r="Y22" s="396"/>
      <c r="Z22" s="396"/>
      <c r="AA22" s="396"/>
      <c r="AB22" s="399"/>
      <c r="AC22" s="395"/>
      <c r="AD22" s="409"/>
      <c r="AE22" s="409"/>
      <c r="AF22" s="409"/>
      <c r="AG22" s="396"/>
      <c r="AH22" s="397">
        <v>25</v>
      </c>
      <c r="AI22" s="106" t="s">
        <v>70</v>
      </c>
    </row>
    <row r="23" spans="2:34" s="1" customFormat="1" ht="26.25" customHeight="1">
      <c r="B23" s="217" t="s">
        <v>123</v>
      </c>
      <c r="C23" s="438"/>
      <c r="D23" s="438"/>
      <c r="E23" s="438"/>
      <c r="F23" s="438"/>
      <c r="G23" s="438"/>
      <c r="H23" s="438"/>
      <c r="I23" s="438"/>
      <c r="J23" s="438"/>
      <c r="K23" s="438"/>
      <c r="L23" s="438"/>
      <c r="M23" s="438"/>
      <c r="N23" s="438"/>
      <c r="O23" s="438"/>
      <c r="P23" s="438"/>
      <c r="Q23" s="438"/>
      <c r="R23" s="438"/>
      <c r="S23" s="438"/>
      <c r="T23" s="438"/>
      <c r="U23" s="438"/>
      <c r="V23" s="438"/>
      <c r="W23" s="438"/>
      <c r="X23" s="438"/>
      <c r="Y23" s="438"/>
      <c r="Z23" s="438"/>
      <c r="AA23" s="438"/>
      <c r="AB23" s="438"/>
      <c r="AC23" s="438"/>
      <c r="AD23" s="438"/>
      <c r="AE23" s="438"/>
      <c r="AF23" s="438"/>
      <c r="AG23" s="438"/>
      <c r="AH23" s="438"/>
    </row>
    <row r="24" spans="1:35" s="1" customFormat="1" ht="27" customHeight="1">
      <c r="A24" s="105">
        <v>15</v>
      </c>
      <c r="B24" s="106" t="s">
        <v>124</v>
      </c>
      <c r="C24" s="409"/>
      <c r="D24" s="396"/>
      <c r="E24" s="397"/>
      <c r="F24" s="395">
        <v>1.5</v>
      </c>
      <c r="G24" s="398"/>
      <c r="H24" s="397"/>
      <c r="I24" s="400">
        <f aca="true" t="shared" si="9" ref="I24:K33">C24+F24</f>
        <v>1.5</v>
      </c>
      <c r="J24" s="401">
        <f t="shared" si="9"/>
        <v>0</v>
      </c>
      <c r="K24" s="402">
        <f t="shared" si="9"/>
        <v>0</v>
      </c>
      <c r="L24" s="403">
        <f aca="true" t="shared" si="10" ref="L24:L33">SUM(I24:K24)</f>
        <v>1.5</v>
      </c>
      <c r="M24" s="404"/>
      <c r="N24" s="405" t="s">
        <v>41</v>
      </c>
      <c r="O24" s="406">
        <f aca="true" t="shared" si="11" ref="O24:O33">SUM(Q24:T24)</f>
        <v>15</v>
      </c>
      <c r="P24" s="407">
        <f aca="true" t="shared" si="12" ref="P24:P33">SUM(Q24:V24)</f>
        <v>38</v>
      </c>
      <c r="Q24" s="400">
        <f aca="true" t="shared" si="13" ref="Q24:V24">W24+AC24</f>
        <v>15</v>
      </c>
      <c r="R24" s="401">
        <f t="shared" si="13"/>
        <v>0</v>
      </c>
      <c r="S24" s="401">
        <f t="shared" si="13"/>
        <v>0</v>
      </c>
      <c r="T24" s="401">
        <f t="shared" si="13"/>
        <v>0</v>
      </c>
      <c r="U24" s="401">
        <f t="shared" si="13"/>
        <v>23</v>
      </c>
      <c r="V24" s="408">
        <f t="shared" si="13"/>
        <v>0</v>
      </c>
      <c r="W24" s="395"/>
      <c r="X24" s="396"/>
      <c r="Y24" s="396"/>
      <c r="Z24" s="396"/>
      <c r="AA24" s="396"/>
      <c r="AB24" s="399"/>
      <c r="AC24" s="395">
        <v>15</v>
      </c>
      <c r="AD24" s="409"/>
      <c r="AE24" s="396">
        <v>0</v>
      </c>
      <c r="AF24" s="396"/>
      <c r="AG24" s="396">
        <v>23</v>
      </c>
      <c r="AH24" s="397"/>
      <c r="AI24" s="106" t="s">
        <v>49</v>
      </c>
    </row>
    <row r="25" spans="1:35" s="1" customFormat="1" ht="31.5">
      <c r="A25" s="105">
        <v>16</v>
      </c>
      <c r="B25" s="106" t="s">
        <v>125</v>
      </c>
      <c r="C25" s="409"/>
      <c r="D25" s="396"/>
      <c r="E25" s="397"/>
      <c r="F25" s="395">
        <v>2</v>
      </c>
      <c r="G25" s="398"/>
      <c r="H25" s="397"/>
      <c r="I25" s="400">
        <f t="shared" si="9"/>
        <v>2</v>
      </c>
      <c r="J25" s="401">
        <f t="shared" si="9"/>
        <v>0</v>
      </c>
      <c r="K25" s="402">
        <f t="shared" si="9"/>
        <v>0</v>
      </c>
      <c r="L25" s="403">
        <f t="shared" si="10"/>
        <v>2</v>
      </c>
      <c r="M25" s="404"/>
      <c r="N25" s="405" t="s">
        <v>41</v>
      </c>
      <c r="O25" s="406">
        <f t="shared" si="11"/>
        <v>20</v>
      </c>
      <c r="P25" s="407">
        <f t="shared" si="12"/>
        <v>50</v>
      </c>
      <c r="Q25" s="400">
        <v>20</v>
      </c>
      <c r="R25" s="401">
        <v>0</v>
      </c>
      <c r="S25" s="401">
        <v>0</v>
      </c>
      <c r="T25" s="401">
        <f aca="true" t="shared" si="14" ref="T25:T31">Z25+AF25</f>
        <v>0</v>
      </c>
      <c r="U25" s="401">
        <v>30</v>
      </c>
      <c r="V25" s="408">
        <f aca="true" t="shared" si="15" ref="V25:V31">AB25+AH25</f>
        <v>0</v>
      </c>
      <c r="W25" s="395"/>
      <c r="X25" s="396"/>
      <c r="Y25" s="396"/>
      <c r="Z25" s="396"/>
      <c r="AA25" s="396"/>
      <c r="AB25" s="399"/>
      <c r="AC25" s="395">
        <v>20</v>
      </c>
      <c r="AD25" s="409"/>
      <c r="AE25" s="396">
        <v>0</v>
      </c>
      <c r="AF25" s="396"/>
      <c r="AG25" s="396">
        <v>30</v>
      </c>
      <c r="AH25" s="397"/>
      <c r="AI25" s="106" t="s">
        <v>32</v>
      </c>
    </row>
    <row r="26" spans="1:35" s="1" customFormat="1" ht="31.5">
      <c r="A26" s="105">
        <v>17</v>
      </c>
      <c r="B26" s="106" t="s">
        <v>126</v>
      </c>
      <c r="C26" s="409">
        <v>2</v>
      </c>
      <c r="D26" s="396"/>
      <c r="E26" s="397"/>
      <c r="F26" s="395"/>
      <c r="G26" s="398"/>
      <c r="H26" s="397"/>
      <c r="I26" s="400">
        <f t="shared" si="9"/>
        <v>2</v>
      </c>
      <c r="J26" s="401">
        <f t="shared" si="9"/>
        <v>0</v>
      </c>
      <c r="K26" s="402">
        <f t="shared" si="9"/>
        <v>0</v>
      </c>
      <c r="L26" s="403">
        <f t="shared" si="10"/>
        <v>2</v>
      </c>
      <c r="M26" s="404" t="s">
        <v>41</v>
      </c>
      <c r="N26" s="405"/>
      <c r="O26" s="406">
        <f t="shared" si="11"/>
        <v>20</v>
      </c>
      <c r="P26" s="407">
        <f t="shared" si="12"/>
        <v>50</v>
      </c>
      <c r="Q26" s="400">
        <f aca="true" t="shared" si="16" ref="Q26:S30">W26+AC26</f>
        <v>15</v>
      </c>
      <c r="R26" s="401">
        <f t="shared" si="16"/>
        <v>0</v>
      </c>
      <c r="S26" s="401">
        <f t="shared" si="16"/>
        <v>5</v>
      </c>
      <c r="T26" s="401">
        <f t="shared" si="14"/>
        <v>0</v>
      </c>
      <c r="U26" s="401">
        <f>AA26+AG26</f>
        <v>30</v>
      </c>
      <c r="V26" s="408">
        <f t="shared" si="15"/>
        <v>0</v>
      </c>
      <c r="W26" s="395">
        <v>15</v>
      </c>
      <c r="X26" s="396"/>
      <c r="Y26" s="396">
        <v>5</v>
      </c>
      <c r="Z26" s="396"/>
      <c r="AA26" s="396">
        <v>30</v>
      </c>
      <c r="AB26" s="399"/>
      <c r="AC26" s="395"/>
      <c r="AD26" s="409"/>
      <c r="AE26" s="396"/>
      <c r="AF26" s="396"/>
      <c r="AG26" s="396"/>
      <c r="AH26" s="397"/>
      <c r="AI26" s="106" t="s">
        <v>52</v>
      </c>
    </row>
    <row r="27" spans="1:35" s="1" customFormat="1" ht="30" customHeight="1">
      <c r="A27" s="105">
        <v>18</v>
      </c>
      <c r="B27" s="106" t="s">
        <v>127</v>
      </c>
      <c r="C27" s="409"/>
      <c r="D27" s="396"/>
      <c r="E27" s="397"/>
      <c r="F27" s="395">
        <v>2</v>
      </c>
      <c r="G27" s="398"/>
      <c r="H27" s="397"/>
      <c r="I27" s="400">
        <f t="shared" si="9"/>
        <v>2</v>
      </c>
      <c r="J27" s="401">
        <f t="shared" si="9"/>
        <v>0</v>
      </c>
      <c r="K27" s="402">
        <f t="shared" si="9"/>
        <v>0</v>
      </c>
      <c r="L27" s="403">
        <f t="shared" si="10"/>
        <v>2</v>
      </c>
      <c r="M27" s="404"/>
      <c r="N27" s="405" t="s">
        <v>41</v>
      </c>
      <c r="O27" s="406">
        <f t="shared" si="11"/>
        <v>15</v>
      </c>
      <c r="P27" s="407">
        <f t="shared" si="12"/>
        <v>50</v>
      </c>
      <c r="Q27" s="400">
        <f t="shared" si="16"/>
        <v>15</v>
      </c>
      <c r="R27" s="401">
        <f t="shared" si="16"/>
        <v>0</v>
      </c>
      <c r="S27" s="401">
        <f t="shared" si="16"/>
        <v>0</v>
      </c>
      <c r="T27" s="401">
        <f t="shared" si="14"/>
        <v>0</v>
      </c>
      <c r="U27" s="401">
        <f>AA27+AG27</f>
        <v>35</v>
      </c>
      <c r="V27" s="408">
        <f t="shared" si="15"/>
        <v>0</v>
      </c>
      <c r="W27" s="395"/>
      <c r="X27" s="396"/>
      <c r="Y27" s="396"/>
      <c r="Z27" s="396"/>
      <c r="AA27" s="396"/>
      <c r="AB27" s="399"/>
      <c r="AC27" s="395">
        <v>15</v>
      </c>
      <c r="AD27" s="409"/>
      <c r="AE27" s="396">
        <v>0</v>
      </c>
      <c r="AF27" s="396"/>
      <c r="AG27" s="396">
        <v>35</v>
      </c>
      <c r="AH27" s="397"/>
      <c r="AI27" s="106" t="s">
        <v>121</v>
      </c>
    </row>
    <row r="28" spans="1:35" s="1" customFormat="1" ht="26.25" customHeight="1">
      <c r="A28" s="105">
        <v>19</v>
      </c>
      <c r="B28" s="106" t="s">
        <v>128</v>
      </c>
      <c r="C28" s="409">
        <v>2</v>
      </c>
      <c r="D28" s="396"/>
      <c r="E28" s="397"/>
      <c r="F28" s="395"/>
      <c r="G28" s="398"/>
      <c r="H28" s="397"/>
      <c r="I28" s="400">
        <f t="shared" si="9"/>
        <v>2</v>
      </c>
      <c r="J28" s="401">
        <f t="shared" si="9"/>
        <v>0</v>
      </c>
      <c r="K28" s="402">
        <f t="shared" si="9"/>
        <v>0</v>
      </c>
      <c r="L28" s="403">
        <f t="shared" si="10"/>
        <v>2</v>
      </c>
      <c r="M28" s="404" t="s">
        <v>41</v>
      </c>
      <c r="N28" s="405"/>
      <c r="O28" s="406">
        <f t="shared" si="11"/>
        <v>20</v>
      </c>
      <c r="P28" s="407">
        <f t="shared" si="12"/>
        <v>50</v>
      </c>
      <c r="Q28" s="400">
        <f t="shared" si="16"/>
        <v>20</v>
      </c>
      <c r="R28" s="401">
        <f t="shared" si="16"/>
        <v>0</v>
      </c>
      <c r="S28" s="401">
        <f t="shared" si="16"/>
        <v>0</v>
      </c>
      <c r="T28" s="401">
        <f t="shared" si="14"/>
        <v>0</v>
      </c>
      <c r="U28" s="401">
        <f>AA28+AG28</f>
        <v>30</v>
      </c>
      <c r="V28" s="408">
        <f t="shared" si="15"/>
        <v>0</v>
      </c>
      <c r="W28" s="395">
        <v>20</v>
      </c>
      <c r="X28" s="396"/>
      <c r="Y28" s="396">
        <v>0</v>
      </c>
      <c r="Z28" s="396"/>
      <c r="AA28" s="396">
        <v>30</v>
      </c>
      <c r="AB28" s="399"/>
      <c r="AC28" s="395"/>
      <c r="AD28" s="409"/>
      <c r="AE28" s="396"/>
      <c r="AF28" s="396"/>
      <c r="AG28" s="396"/>
      <c r="AH28" s="397"/>
      <c r="AI28" s="106" t="s">
        <v>121</v>
      </c>
    </row>
    <row r="29" spans="1:35" ht="36" customHeight="1">
      <c r="A29" s="115">
        <v>20</v>
      </c>
      <c r="B29" s="371" t="s">
        <v>129</v>
      </c>
      <c r="C29" s="439">
        <v>2</v>
      </c>
      <c r="D29" s="440"/>
      <c r="E29" s="441"/>
      <c r="F29" s="442"/>
      <c r="G29" s="440"/>
      <c r="H29" s="441"/>
      <c r="I29" s="442">
        <f aca="true" t="shared" si="17" ref="I29:K31">C29+F29</f>
        <v>2</v>
      </c>
      <c r="J29" s="440">
        <f t="shared" si="17"/>
        <v>0</v>
      </c>
      <c r="K29" s="443">
        <f t="shared" si="17"/>
        <v>0</v>
      </c>
      <c r="L29" s="444">
        <f t="shared" si="10"/>
        <v>2</v>
      </c>
      <c r="M29" s="445" t="s">
        <v>41</v>
      </c>
      <c r="N29" s="446"/>
      <c r="O29" s="447">
        <f>SUM(Q29:T29)</f>
        <v>15</v>
      </c>
      <c r="P29" s="447">
        <f t="shared" si="12"/>
        <v>50</v>
      </c>
      <c r="Q29" s="442">
        <f t="shared" si="16"/>
        <v>15</v>
      </c>
      <c r="R29" s="440">
        <f t="shared" si="16"/>
        <v>0</v>
      </c>
      <c r="S29" s="440">
        <f t="shared" si="16"/>
        <v>0</v>
      </c>
      <c r="T29" s="440">
        <f t="shared" si="14"/>
        <v>0</v>
      </c>
      <c r="U29" s="440">
        <f>AA29+AG29</f>
        <v>35</v>
      </c>
      <c r="V29" s="448">
        <f t="shared" si="15"/>
        <v>0</v>
      </c>
      <c r="W29" s="442">
        <v>15</v>
      </c>
      <c r="X29" s="439"/>
      <c r="Y29" s="439"/>
      <c r="Z29" s="439"/>
      <c r="AA29" s="440">
        <v>35</v>
      </c>
      <c r="AB29" s="448"/>
      <c r="AC29" s="442"/>
      <c r="AD29" s="439"/>
      <c r="AE29" s="439"/>
      <c r="AF29" s="439"/>
      <c r="AG29" s="440"/>
      <c r="AH29" s="441"/>
      <c r="AI29" s="106" t="s">
        <v>46</v>
      </c>
    </row>
    <row r="30" spans="1:35" s="1" customFormat="1" ht="47.25">
      <c r="A30" s="105">
        <v>21</v>
      </c>
      <c r="B30" s="106" t="s">
        <v>143</v>
      </c>
      <c r="C30" s="395">
        <v>1</v>
      </c>
      <c r="D30" s="396"/>
      <c r="E30" s="397"/>
      <c r="F30" s="395"/>
      <c r="G30" s="398"/>
      <c r="H30" s="399"/>
      <c r="I30" s="400">
        <f t="shared" si="17"/>
        <v>1</v>
      </c>
      <c r="J30" s="401">
        <f t="shared" si="17"/>
        <v>0</v>
      </c>
      <c r="K30" s="402">
        <f t="shared" si="17"/>
        <v>0</v>
      </c>
      <c r="L30" s="403">
        <f t="shared" si="10"/>
        <v>1</v>
      </c>
      <c r="M30" s="409" t="s">
        <v>41</v>
      </c>
      <c r="N30" s="397"/>
      <c r="O30" s="430">
        <f>SUM(Q30:T30)</f>
        <v>13</v>
      </c>
      <c r="P30" s="403">
        <f t="shared" si="12"/>
        <v>25</v>
      </c>
      <c r="Q30" s="400">
        <f t="shared" si="16"/>
        <v>13</v>
      </c>
      <c r="R30" s="401">
        <f t="shared" si="16"/>
        <v>0</v>
      </c>
      <c r="S30" s="401">
        <f t="shared" si="16"/>
        <v>0</v>
      </c>
      <c r="T30" s="401">
        <f t="shared" si="14"/>
        <v>0</v>
      </c>
      <c r="U30" s="401">
        <f>AA30+AG30</f>
        <v>12</v>
      </c>
      <c r="V30" s="408">
        <f t="shared" si="15"/>
        <v>0</v>
      </c>
      <c r="W30" s="395">
        <v>13</v>
      </c>
      <c r="X30" s="423"/>
      <c r="Y30" s="396"/>
      <c r="Z30" s="396"/>
      <c r="AA30" s="396">
        <v>12</v>
      </c>
      <c r="AB30" s="399"/>
      <c r="AC30" s="395"/>
      <c r="AD30" s="396"/>
      <c r="AE30" s="397"/>
      <c r="AF30" s="397"/>
      <c r="AG30" s="396"/>
      <c r="AH30" s="397"/>
      <c r="AI30" s="106" t="s">
        <v>46</v>
      </c>
    </row>
    <row r="31" spans="1:35" ht="63">
      <c r="A31" s="120">
        <v>22</v>
      </c>
      <c r="B31" s="106" t="s">
        <v>140</v>
      </c>
      <c r="C31" s="395">
        <v>2</v>
      </c>
      <c r="D31" s="396"/>
      <c r="E31" s="397"/>
      <c r="F31" s="395"/>
      <c r="G31" s="398"/>
      <c r="H31" s="399"/>
      <c r="I31" s="400">
        <f t="shared" si="17"/>
        <v>2</v>
      </c>
      <c r="J31" s="401">
        <f t="shared" si="17"/>
        <v>0</v>
      </c>
      <c r="K31" s="402">
        <f t="shared" si="17"/>
        <v>0</v>
      </c>
      <c r="L31" s="403">
        <f t="shared" si="10"/>
        <v>2</v>
      </c>
      <c r="M31" s="404" t="s">
        <v>41</v>
      </c>
      <c r="N31" s="405"/>
      <c r="O31" s="406">
        <v>20</v>
      </c>
      <c r="P31" s="407">
        <f t="shared" si="12"/>
        <v>50</v>
      </c>
      <c r="Q31" s="400">
        <v>15</v>
      </c>
      <c r="R31" s="401">
        <f>X31+AD31</f>
        <v>0</v>
      </c>
      <c r="S31" s="401">
        <v>5</v>
      </c>
      <c r="T31" s="401">
        <f t="shared" si="14"/>
        <v>0</v>
      </c>
      <c r="U31" s="401">
        <v>30</v>
      </c>
      <c r="V31" s="408">
        <f t="shared" si="15"/>
        <v>0</v>
      </c>
      <c r="W31" s="395">
        <v>15</v>
      </c>
      <c r="X31" s="396"/>
      <c r="Y31" s="396">
        <v>5</v>
      </c>
      <c r="Z31" s="396"/>
      <c r="AA31" s="396">
        <v>30</v>
      </c>
      <c r="AB31" s="399"/>
      <c r="AC31" s="395"/>
      <c r="AD31" s="397"/>
      <c r="AE31" s="397"/>
      <c r="AF31" s="397"/>
      <c r="AG31" s="396"/>
      <c r="AH31" s="397"/>
      <c r="AI31" s="111" t="s">
        <v>42</v>
      </c>
    </row>
    <row r="32" spans="1:35" ht="15.75">
      <c r="A32" s="120"/>
      <c r="B32" s="137"/>
      <c r="C32" s="449"/>
      <c r="D32" s="450"/>
      <c r="E32" s="451"/>
      <c r="F32" s="449"/>
      <c r="G32" s="452"/>
      <c r="H32" s="453"/>
      <c r="I32" s="454">
        <f t="shared" si="9"/>
        <v>0</v>
      </c>
      <c r="J32" s="455">
        <f t="shared" si="9"/>
        <v>0</v>
      </c>
      <c r="K32" s="456">
        <f t="shared" si="9"/>
        <v>0</v>
      </c>
      <c r="L32" s="457">
        <f t="shared" si="10"/>
        <v>0</v>
      </c>
      <c r="M32" s="458"/>
      <c r="N32" s="459"/>
      <c r="O32" s="460">
        <f t="shared" si="11"/>
        <v>0</v>
      </c>
      <c r="P32" s="461">
        <f t="shared" si="12"/>
        <v>0</v>
      </c>
      <c r="Q32" s="462">
        <f aca="true" t="shared" si="18" ref="Q32:V33">W32+AC32</f>
        <v>0</v>
      </c>
      <c r="R32" s="463">
        <f t="shared" si="18"/>
        <v>0</v>
      </c>
      <c r="S32" s="463">
        <f t="shared" si="18"/>
        <v>0</v>
      </c>
      <c r="T32" s="463">
        <f t="shared" si="18"/>
        <v>0</v>
      </c>
      <c r="U32" s="463">
        <f t="shared" si="18"/>
        <v>0</v>
      </c>
      <c r="V32" s="464">
        <f t="shared" si="18"/>
        <v>0</v>
      </c>
      <c r="W32" s="449"/>
      <c r="X32" s="450"/>
      <c r="Y32" s="450"/>
      <c r="Z32" s="450"/>
      <c r="AA32" s="450"/>
      <c r="AB32" s="453"/>
      <c r="AC32" s="449"/>
      <c r="AD32" s="465"/>
      <c r="AE32" s="465"/>
      <c r="AF32" s="465"/>
      <c r="AG32" s="450"/>
      <c r="AH32" s="451"/>
      <c r="AI32" s="153"/>
    </row>
    <row r="33" spans="1:35" ht="16.5" thickBot="1">
      <c r="A33" s="154"/>
      <c r="B33" s="155"/>
      <c r="C33" s="466"/>
      <c r="D33" s="467"/>
      <c r="E33" s="468"/>
      <c r="F33" s="466"/>
      <c r="G33" s="469"/>
      <c r="H33" s="470"/>
      <c r="I33" s="471">
        <f t="shared" si="9"/>
        <v>0</v>
      </c>
      <c r="J33" s="472">
        <f t="shared" si="9"/>
        <v>0</v>
      </c>
      <c r="K33" s="456">
        <f t="shared" si="9"/>
        <v>0</v>
      </c>
      <c r="L33" s="457">
        <f t="shared" si="10"/>
        <v>0</v>
      </c>
      <c r="M33" s="473"/>
      <c r="N33" s="474"/>
      <c r="O33" s="475">
        <f t="shared" si="11"/>
        <v>0</v>
      </c>
      <c r="P33" s="476">
        <f t="shared" si="12"/>
        <v>0</v>
      </c>
      <c r="Q33" s="471">
        <f t="shared" si="18"/>
        <v>0</v>
      </c>
      <c r="R33" s="472">
        <f t="shared" si="18"/>
        <v>0</v>
      </c>
      <c r="S33" s="472">
        <f t="shared" si="18"/>
        <v>0</v>
      </c>
      <c r="T33" s="472">
        <f t="shared" si="18"/>
        <v>0</v>
      </c>
      <c r="U33" s="472">
        <f t="shared" si="18"/>
        <v>0</v>
      </c>
      <c r="V33" s="477">
        <f t="shared" si="18"/>
        <v>0</v>
      </c>
      <c r="W33" s="466"/>
      <c r="X33" s="467"/>
      <c r="Y33" s="467"/>
      <c r="Z33" s="467"/>
      <c r="AA33" s="467"/>
      <c r="AB33" s="470"/>
      <c r="AC33" s="466"/>
      <c r="AD33" s="478"/>
      <c r="AE33" s="478"/>
      <c r="AF33" s="478"/>
      <c r="AG33" s="467"/>
      <c r="AH33" s="468"/>
      <c r="AI33" s="168"/>
    </row>
    <row r="34" spans="1:35" ht="16.5" thickBot="1">
      <c r="A34" s="683" t="s">
        <v>6</v>
      </c>
      <c r="B34" s="684"/>
      <c r="C34" s="479">
        <f aca="true" t="shared" si="19" ref="C34:L34">SUM(C9:C33)</f>
        <v>31.5</v>
      </c>
      <c r="D34" s="480">
        <f t="shared" si="19"/>
        <v>0</v>
      </c>
      <c r="E34" s="481">
        <f t="shared" si="19"/>
        <v>0</v>
      </c>
      <c r="F34" s="479">
        <f t="shared" si="19"/>
        <v>25.5</v>
      </c>
      <c r="G34" s="480">
        <f t="shared" si="19"/>
        <v>0</v>
      </c>
      <c r="H34" s="481">
        <f t="shared" si="19"/>
        <v>3</v>
      </c>
      <c r="I34" s="482">
        <f t="shared" si="19"/>
        <v>57</v>
      </c>
      <c r="J34" s="483">
        <f t="shared" si="19"/>
        <v>0</v>
      </c>
      <c r="K34" s="484">
        <f t="shared" si="19"/>
        <v>3</v>
      </c>
      <c r="L34" s="485">
        <f t="shared" si="19"/>
        <v>60</v>
      </c>
      <c r="M34" s="486">
        <f>COUNTIF(M9:M33,"EGZ")</f>
        <v>2</v>
      </c>
      <c r="N34" s="479">
        <f>COUNTIF(N9:N33,"EGZ")</f>
        <v>3</v>
      </c>
      <c r="O34" s="487">
        <f>SUM(O9:O33)</f>
        <v>835</v>
      </c>
      <c r="P34" s="485">
        <f aca="true" t="shared" si="20" ref="P34:AH34">SUM(P9:P33)</f>
        <v>1564</v>
      </c>
      <c r="Q34" s="485">
        <f aca="true" t="shared" si="21" ref="Q34:V34">SUM(Q9:Q31)</f>
        <v>320</v>
      </c>
      <c r="R34" s="485">
        <f t="shared" si="21"/>
        <v>60</v>
      </c>
      <c r="S34" s="485">
        <f t="shared" si="21"/>
        <v>455</v>
      </c>
      <c r="T34" s="485">
        <f t="shared" si="21"/>
        <v>0</v>
      </c>
      <c r="U34" s="485">
        <f t="shared" si="21"/>
        <v>654</v>
      </c>
      <c r="V34" s="485">
        <f t="shared" si="21"/>
        <v>75</v>
      </c>
      <c r="W34" s="485">
        <f t="shared" si="20"/>
        <v>205</v>
      </c>
      <c r="X34" s="485">
        <f t="shared" si="20"/>
        <v>30</v>
      </c>
      <c r="Y34" s="485">
        <f t="shared" si="20"/>
        <v>230</v>
      </c>
      <c r="Z34" s="485">
        <f t="shared" si="20"/>
        <v>0</v>
      </c>
      <c r="AA34" s="485">
        <f t="shared" si="20"/>
        <v>357</v>
      </c>
      <c r="AB34" s="485">
        <f t="shared" si="20"/>
        <v>0</v>
      </c>
      <c r="AC34" s="485">
        <f t="shared" si="20"/>
        <v>115</v>
      </c>
      <c r="AD34" s="485">
        <f t="shared" si="20"/>
        <v>30</v>
      </c>
      <c r="AE34" s="485">
        <f t="shared" si="20"/>
        <v>225</v>
      </c>
      <c r="AF34" s="485">
        <f t="shared" si="20"/>
        <v>0</v>
      </c>
      <c r="AG34" s="485">
        <f t="shared" si="20"/>
        <v>297</v>
      </c>
      <c r="AH34" s="485">
        <f t="shared" si="20"/>
        <v>75</v>
      </c>
      <c r="AI34" s="174"/>
    </row>
    <row r="35" spans="1:35" ht="16.5" thickBot="1">
      <c r="A35" s="175"/>
      <c r="B35" s="172" t="s">
        <v>21</v>
      </c>
      <c r="C35" s="672">
        <f>SUM(C34:E34)</f>
        <v>31.5</v>
      </c>
      <c r="D35" s="679"/>
      <c r="E35" s="680"/>
      <c r="F35" s="672">
        <f>SUM(F34:H34)</f>
        <v>28.5</v>
      </c>
      <c r="G35" s="679"/>
      <c r="H35" s="679"/>
      <c r="I35" s="488"/>
      <c r="J35" s="669" t="s">
        <v>27</v>
      </c>
      <c r="K35" s="681"/>
      <c r="L35" s="682"/>
      <c r="M35" s="679" t="s">
        <v>28</v>
      </c>
      <c r="N35" s="673"/>
      <c r="O35" s="489"/>
      <c r="P35" s="489"/>
      <c r="Q35" s="669">
        <f>SUM(Q34:T34)</f>
        <v>835</v>
      </c>
      <c r="R35" s="670"/>
      <c r="S35" s="670"/>
      <c r="T35" s="671"/>
      <c r="U35" s="672">
        <f>SUM(U34:V34)</f>
        <v>729</v>
      </c>
      <c r="V35" s="673"/>
      <c r="W35" s="669">
        <f>SUM(W34:Z34)</f>
        <v>465</v>
      </c>
      <c r="X35" s="670"/>
      <c r="Y35" s="670"/>
      <c r="Z35" s="671"/>
      <c r="AA35" s="672">
        <f>SUM(AA34:AB34)</f>
        <v>357</v>
      </c>
      <c r="AB35" s="673"/>
      <c r="AC35" s="669">
        <f>SUM(AC34:AF34)</f>
        <v>370</v>
      </c>
      <c r="AD35" s="670"/>
      <c r="AE35" s="670"/>
      <c r="AF35" s="671"/>
      <c r="AG35" s="672">
        <f>SUM(AG34:AH34)</f>
        <v>372</v>
      </c>
      <c r="AH35" s="673"/>
      <c r="AI35" s="177"/>
    </row>
    <row r="36" spans="1:35" ht="16.5" thickBot="1">
      <c r="A36" s="175"/>
      <c r="B36" s="178"/>
      <c r="C36" s="178"/>
      <c r="D36" s="178"/>
      <c r="E36" s="179"/>
      <c r="F36" s="178"/>
      <c r="G36" s="178"/>
      <c r="H36" s="178"/>
      <c r="I36" s="175"/>
      <c r="J36" s="674" t="s">
        <v>26</v>
      </c>
      <c r="K36" s="675"/>
      <c r="L36" s="675"/>
      <c r="M36" s="675"/>
      <c r="N36" s="676"/>
      <c r="O36" s="180"/>
      <c r="P36" s="175"/>
      <c r="Q36" s="674">
        <f>SUM(Q35:V35)</f>
        <v>1564</v>
      </c>
      <c r="R36" s="675"/>
      <c r="S36" s="675"/>
      <c r="T36" s="675"/>
      <c r="U36" s="675"/>
      <c r="V36" s="676"/>
      <c r="W36" s="674">
        <f>W35+AA35</f>
        <v>822</v>
      </c>
      <c r="X36" s="675"/>
      <c r="Y36" s="675"/>
      <c r="Z36" s="675"/>
      <c r="AA36" s="675"/>
      <c r="AB36" s="676"/>
      <c r="AC36" s="674">
        <f>AC35+AG35</f>
        <v>742</v>
      </c>
      <c r="AD36" s="677"/>
      <c r="AE36" s="677"/>
      <c r="AF36" s="677"/>
      <c r="AG36" s="677"/>
      <c r="AH36" s="678"/>
      <c r="AI36" s="177"/>
    </row>
    <row r="37" spans="1:35" ht="13.5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  <c r="N37" s="3"/>
      <c r="O37" s="3"/>
      <c r="P37" s="3"/>
      <c r="Q37" s="4"/>
      <c r="R37" s="4"/>
      <c r="S37" s="4"/>
      <c r="T37" s="4"/>
      <c r="U37" s="4"/>
      <c r="V37" s="5"/>
      <c r="W37" s="6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7"/>
    </row>
    <row r="38" spans="1:35" ht="12.75">
      <c r="A38" s="662" t="s">
        <v>15</v>
      </c>
      <c r="B38" s="663"/>
      <c r="C38" s="664" t="s">
        <v>16</v>
      </c>
      <c r="D38" s="665"/>
      <c r="E38" s="665"/>
      <c r="F38" s="665"/>
      <c r="G38" s="665"/>
      <c r="H38" s="665"/>
      <c r="I38" s="665"/>
      <c r="J38" s="665"/>
      <c r="K38" s="665"/>
      <c r="L38" s="665"/>
      <c r="M38" s="665"/>
      <c r="N38" s="665"/>
      <c r="O38" s="665"/>
      <c r="P38" s="665"/>
      <c r="Q38" s="665"/>
      <c r="R38" s="665"/>
      <c r="S38" s="665"/>
      <c r="T38" s="665"/>
      <c r="U38" s="665"/>
      <c r="V38" s="666"/>
      <c r="W38" s="8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ht="12.75">
      <c r="A39" s="667" t="s">
        <v>71</v>
      </c>
      <c r="B39" s="668"/>
      <c r="C39" s="668" t="s">
        <v>72</v>
      </c>
      <c r="D39" s="668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10" t="s">
        <v>73</v>
      </c>
      <c r="S39" s="11"/>
      <c r="T39" s="11"/>
      <c r="U39" s="11"/>
      <c r="V39" s="12"/>
      <c r="W39" s="8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ht="12.75">
      <c r="A40" s="655" t="s">
        <v>74</v>
      </c>
      <c r="B40" s="656"/>
      <c r="C40" s="668" t="s">
        <v>75</v>
      </c>
      <c r="D40" s="668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13" t="s">
        <v>76</v>
      </c>
      <c r="S40" s="11"/>
      <c r="T40" s="11"/>
      <c r="U40" s="12"/>
      <c r="V40" s="14"/>
      <c r="W40" s="8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ht="13.5" thickBot="1">
      <c r="A41" s="655"/>
      <c r="B41" s="656"/>
      <c r="C41" s="656" t="s">
        <v>77</v>
      </c>
      <c r="D41" s="656"/>
      <c r="E41" s="656"/>
      <c r="F41" s="656"/>
      <c r="G41" s="656"/>
      <c r="H41" s="656"/>
      <c r="I41" s="656"/>
      <c r="J41" s="656"/>
      <c r="K41" s="656"/>
      <c r="L41" s="656"/>
      <c r="M41" s="656"/>
      <c r="N41" s="656"/>
      <c r="O41" s="656"/>
      <c r="P41" s="656"/>
      <c r="Q41" s="656"/>
      <c r="R41" s="15" t="s">
        <v>78</v>
      </c>
      <c r="S41" s="16"/>
      <c r="T41" s="16"/>
      <c r="U41" s="17"/>
      <c r="V41" s="18"/>
      <c r="W41" s="8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1:35" ht="13.5" thickBot="1">
      <c r="A42" s="657"/>
      <c r="B42" s="658"/>
      <c r="C42" s="659" t="s">
        <v>79</v>
      </c>
      <c r="D42" s="660"/>
      <c r="E42" s="660"/>
      <c r="F42" s="660"/>
      <c r="G42" s="660"/>
      <c r="H42" s="660"/>
      <c r="I42" s="660"/>
      <c r="J42" s="660"/>
      <c r="K42" s="660"/>
      <c r="L42" s="660"/>
      <c r="M42" s="660"/>
      <c r="N42" s="660"/>
      <c r="O42" s="660"/>
      <c r="P42" s="660"/>
      <c r="Q42" s="661"/>
      <c r="R42" s="19"/>
      <c r="S42" s="20"/>
      <c r="T42" s="20"/>
      <c r="U42" s="20"/>
      <c r="V42" s="21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ht="12.75">
      <c r="V43" s="22"/>
    </row>
    <row r="45" spans="2:9" ht="12.75">
      <c r="B45" s="23"/>
      <c r="C45" s="23"/>
      <c r="D45" s="23"/>
      <c r="E45" s="23"/>
      <c r="F45" s="23"/>
      <c r="G45" s="23"/>
      <c r="H45" s="23"/>
      <c r="I45" s="23"/>
    </row>
    <row r="47" spans="2:3" ht="12.75">
      <c r="B47" s="24"/>
      <c r="C47" s="72" t="s">
        <v>80</v>
      </c>
    </row>
  </sheetData>
  <sheetProtection/>
  <mergeCells count="48">
    <mergeCell ref="A3:AI3"/>
    <mergeCell ref="A4:AH4"/>
    <mergeCell ref="A5:A8"/>
    <mergeCell ref="B5:B8"/>
    <mergeCell ref="C5:L5"/>
    <mergeCell ref="M5:N6"/>
    <mergeCell ref="O5:O8"/>
    <mergeCell ref="P5:P8"/>
    <mergeCell ref="Q5:V7"/>
    <mergeCell ref="W5:AB6"/>
    <mergeCell ref="AC5:AH6"/>
    <mergeCell ref="AI5:AI8"/>
    <mergeCell ref="C6:H6"/>
    <mergeCell ref="I6:L6"/>
    <mergeCell ref="W7:AB7"/>
    <mergeCell ref="AC7:AH7"/>
    <mergeCell ref="L7:L8"/>
    <mergeCell ref="M7:N7"/>
    <mergeCell ref="A34:B34"/>
    <mergeCell ref="I7:I8"/>
    <mergeCell ref="J7:J8"/>
    <mergeCell ref="K7:K8"/>
    <mergeCell ref="C7:E7"/>
    <mergeCell ref="F7:H7"/>
    <mergeCell ref="C35:E35"/>
    <mergeCell ref="F35:H35"/>
    <mergeCell ref="J35:L35"/>
    <mergeCell ref="M35:N35"/>
    <mergeCell ref="Q35:T35"/>
    <mergeCell ref="U35:V35"/>
    <mergeCell ref="W35:Z35"/>
    <mergeCell ref="AA35:AB35"/>
    <mergeCell ref="AC35:AF35"/>
    <mergeCell ref="AG35:AH35"/>
    <mergeCell ref="J36:N36"/>
    <mergeCell ref="Q36:V36"/>
    <mergeCell ref="W36:AB36"/>
    <mergeCell ref="AC36:AH36"/>
    <mergeCell ref="A41:B41"/>
    <mergeCell ref="C41:Q41"/>
    <mergeCell ref="A42:B42"/>
    <mergeCell ref="C42:Q42"/>
    <mergeCell ref="A38:B38"/>
    <mergeCell ref="C38:V38"/>
    <mergeCell ref="A39:B39"/>
    <mergeCell ref="C39:Q39"/>
    <mergeCell ref="A40:B40"/>
    <mergeCell ref="C40:Q40"/>
  </mergeCells>
  <printOptions/>
  <pageMargins left="0" right="0" top="0" bottom="0" header="0" footer="0"/>
  <pageSetup fitToHeight="1" fitToWidth="1" orientation="landscape" paperSize="9" scale="3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I47"/>
  <sheetViews>
    <sheetView zoomScale="55" zoomScaleNormal="55" zoomScalePageLayoutView="0" workbookViewId="0" topLeftCell="A1">
      <selection activeCell="AK29" sqref="AK29"/>
    </sheetView>
  </sheetViews>
  <sheetFormatPr defaultColWidth="9.00390625" defaultRowHeight="12.75"/>
  <cols>
    <col min="1" max="1" width="9.125" style="72" customWidth="1"/>
    <col min="2" max="2" width="44.875" style="72" customWidth="1"/>
    <col min="3" max="27" width="9.125" style="72" customWidth="1"/>
    <col min="28" max="28" width="8.00390625" style="72" customWidth="1"/>
    <col min="29" max="34" width="9.125" style="72" customWidth="1"/>
    <col min="35" max="35" width="34.625" style="72" customWidth="1"/>
    <col min="36" max="16384" width="9.125" style="72" customWidth="1"/>
  </cols>
  <sheetData>
    <row r="1" ht="12.75"/>
    <row r="2" ht="12.75"/>
    <row r="3" spans="1:35" ht="21" customHeight="1" thickBot="1">
      <c r="A3" s="701" t="s">
        <v>120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701"/>
      <c r="Q3" s="701"/>
      <c r="R3" s="701"/>
      <c r="S3" s="701"/>
      <c r="T3" s="701"/>
      <c r="U3" s="701"/>
      <c r="V3" s="701"/>
      <c r="W3" s="701"/>
      <c r="X3" s="701"/>
      <c r="Y3" s="701"/>
      <c r="Z3" s="701"/>
      <c r="AA3" s="701"/>
      <c r="AB3" s="701"/>
      <c r="AC3" s="701"/>
      <c r="AD3" s="701"/>
      <c r="AE3" s="701"/>
      <c r="AF3" s="701"/>
      <c r="AG3" s="701"/>
      <c r="AH3" s="701"/>
      <c r="AI3" s="701"/>
    </row>
    <row r="4" spans="1:35" ht="37.5" customHeight="1" thickBot="1">
      <c r="A4" s="702" t="s">
        <v>218</v>
      </c>
      <c r="B4" s="703"/>
      <c r="C4" s="703"/>
      <c r="D4" s="703"/>
      <c r="E4" s="703"/>
      <c r="F4" s="703"/>
      <c r="G4" s="703"/>
      <c r="H4" s="703"/>
      <c r="I4" s="703"/>
      <c r="J4" s="703"/>
      <c r="K4" s="703"/>
      <c r="L4" s="703"/>
      <c r="M4" s="703"/>
      <c r="N4" s="703"/>
      <c r="O4" s="703"/>
      <c r="P4" s="703"/>
      <c r="Q4" s="703"/>
      <c r="R4" s="703"/>
      <c r="S4" s="703"/>
      <c r="T4" s="703"/>
      <c r="U4" s="703"/>
      <c r="V4" s="703"/>
      <c r="W4" s="703"/>
      <c r="X4" s="703"/>
      <c r="Y4" s="703"/>
      <c r="Z4" s="703"/>
      <c r="AA4" s="703"/>
      <c r="AB4" s="703"/>
      <c r="AC4" s="703"/>
      <c r="AD4" s="703"/>
      <c r="AE4" s="703"/>
      <c r="AF4" s="703"/>
      <c r="AG4" s="703"/>
      <c r="AH4" s="703"/>
      <c r="AI4" s="82"/>
    </row>
    <row r="5" spans="1:35" ht="16.5" thickBot="1">
      <c r="A5" s="704" t="s">
        <v>13</v>
      </c>
      <c r="B5" s="707" t="s">
        <v>14</v>
      </c>
      <c r="C5" s="687" t="s">
        <v>7</v>
      </c>
      <c r="D5" s="688"/>
      <c r="E5" s="688"/>
      <c r="F5" s="688"/>
      <c r="G5" s="688"/>
      <c r="H5" s="688"/>
      <c r="I5" s="688"/>
      <c r="J5" s="688"/>
      <c r="K5" s="688"/>
      <c r="L5" s="710"/>
      <c r="M5" s="693" t="s">
        <v>8</v>
      </c>
      <c r="N5" s="711"/>
      <c r="O5" s="713" t="s">
        <v>30</v>
      </c>
      <c r="P5" s="716" t="s">
        <v>29</v>
      </c>
      <c r="Q5" s="687" t="s">
        <v>1</v>
      </c>
      <c r="R5" s="688"/>
      <c r="S5" s="688"/>
      <c r="T5" s="688"/>
      <c r="U5" s="688"/>
      <c r="V5" s="689"/>
      <c r="W5" s="687" t="s">
        <v>0</v>
      </c>
      <c r="X5" s="688"/>
      <c r="Y5" s="688"/>
      <c r="Z5" s="688"/>
      <c r="AA5" s="688"/>
      <c r="AB5" s="689"/>
      <c r="AC5" s="687" t="s">
        <v>20</v>
      </c>
      <c r="AD5" s="688"/>
      <c r="AE5" s="688"/>
      <c r="AF5" s="688"/>
      <c r="AG5" s="688"/>
      <c r="AH5" s="689"/>
      <c r="AI5" s="693" t="s">
        <v>19</v>
      </c>
    </row>
    <row r="6" spans="1:35" ht="16.5" thickBot="1">
      <c r="A6" s="705"/>
      <c r="B6" s="708"/>
      <c r="C6" s="674" t="s">
        <v>23</v>
      </c>
      <c r="D6" s="677"/>
      <c r="E6" s="677"/>
      <c r="F6" s="677"/>
      <c r="G6" s="677"/>
      <c r="H6" s="678"/>
      <c r="I6" s="674" t="s">
        <v>22</v>
      </c>
      <c r="J6" s="677"/>
      <c r="K6" s="677"/>
      <c r="L6" s="676"/>
      <c r="M6" s="694"/>
      <c r="N6" s="712"/>
      <c r="O6" s="714"/>
      <c r="P6" s="717"/>
      <c r="Q6" s="719"/>
      <c r="R6" s="720"/>
      <c r="S6" s="720"/>
      <c r="T6" s="720"/>
      <c r="U6" s="720"/>
      <c r="V6" s="721"/>
      <c r="W6" s="690"/>
      <c r="X6" s="691"/>
      <c r="Y6" s="691"/>
      <c r="Z6" s="691"/>
      <c r="AA6" s="691"/>
      <c r="AB6" s="692"/>
      <c r="AC6" s="690"/>
      <c r="AD6" s="691"/>
      <c r="AE6" s="691"/>
      <c r="AF6" s="691"/>
      <c r="AG6" s="691"/>
      <c r="AH6" s="692"/>
      <c r="AI6" s="694"/>
    </row>
    <row r="7" spans="1:35" ht="16.5" thickBot="1">
      <c r="A7" s="705"/>
      <c r="B7" s="708"/>
      <c r="C7" s="674" t="s">
        <v>4</v>
      </c>
      <c r="D7" s="677"/>
      <c r="E7" s="676"/>
      <c r="F7" s="674" t="s">
        <v>5</v>
      </c>
      <c r="G7" s="677"/>
      <c r="H7" s="678"/>
      <c r="I7" s="685" t="s">
        <v>24</v>
      </c>
      <c r="J7" s="685" t="s">
        <v>11</v>
      </c>
      <c r="K7" s="685" t="s">
        <v>12</v>
      </c>
      <c r="L7" s="685" t="s">
        <v>25</v>
      </c>
      <c r="M7" s="697" t="s">
        <v>10</v>
      </c>
      <c r="N7" s="698"/>
      <c r="O7" s="714"/>
      <c r="P7" s="717"/>
      <c r="Q7" s="690"/>
      <c r="R7" s="691"/>
      <c r="S7" s="691"/>
      <c r="T7" s="691"/>
      <c r="U7" s="691"/>
      <c r="V7" s="692"/>
      <c r="W7" s="697" t="s">
        <v>18</v>
      </c>
      <c r="X7" s="698"/>
      <c r="Y7" s="698"/>
      <c r="Z7" s="698"/>
      <c r="AA7" s="698"/>
      <c r="AB7" s="699"/>
      <c r="AC7" s="697" t="s">
        <v>18</v>
      </c>
      <c r="AD7" s="698"/>
      <c r="AE7" s="698"/>
      <c r="AF7" s="698"/>
      <c r="AG7" s="698"/>
      <c r="AH7" s="699"/>
      <c r="AI7" s="695"/>
    </row>
    <row r="8" spans="1:35" ht="16.5" thickBot="1">
      <c r="A8" s="706"/>
      <c r="B8" s="709"/>
      <c r="C8" s="83" t="s">
        <v>24</v>
      </c>
      <c r="D8" s="84" t="s">
        <v>11</v>
      </c>
      <c r="E8" s="84" t="s">
        <v>12</v>
      </c>
      <c r="F8" s="85" t="s">
        <v>24</v>
      </c>
      <c r="G8" s="86" t="s">
        <v>11</v>
      </c>
      <c r="H8" s="84" t="s">
        <v>12</v>
      </c>
      <c r="I8" s="686"/>
      <c r="J8" s="686"/>
      <c r="K8" s="686"/>
      <c r="L8" s="700"/>
      <c r="M8" s="83" t="s">
        <v>4</v>
      </c>
      <c r="N8" s="87" t="s">
        <v>5</v>
      </c>
      <c r="O8" s="715"/>
      <c r="P8" s="718"/>
      <c r="Q8" s="85" t="s">
        <v>2</v>
      </c>
      <c r="R8" s="88" t="s">
        <v>3</v>
      </c>
      <c r="S8" s="88" t="s">
        <v>9</v>
      </c>
      <c r="T8" s="88" t="s">
        <v>11</v>
      </c>
      <c r="U8" s="88" t="s">
        <v>17</v>
      </c>
      <c r="V8" s="89" t="s">
        <v>12</v>
      </c>
      <c r="W8" s="83" t="s">
        <v>2</v>
      </c>
      <c r="X8" s="86" t="s">
        <v>3</v>
      </c>
      <c r="Y8" s="86" t="s">
        <v>9</v>
      </c>
      <c r="Z8" s="86" t="s">
        <v>11</v>
      </c>
      <c r="AA8" s="86" t="s">
        <v>17</v>
      </c>
      <c r="AB8" s="84" t="s">
        <v>12</v>
      </c>
      <c r="AC8" s="83" t="s">
        <v>2</v>
      </c>
      <c r="AD8" s="86" t="s">
        <v>3</v>
      </c>
      <c r="AE8" s="86" t="s">
        <v>9</v>
      </c>
      <c r="AF8" s="86" t="s">
        <v>11</v>
      </c>
      <c r="AG8" s="86" t="s">
        <v>17</v>
      </c>
      <c r="AH8" s="84" t="s">
        <v>12</v>
      </c>
      <c r="AI8" s="696"/>
    </row>
    <row r="9" spans="1:35" ht="31.5">
      <c r="A9" s="90">
        <v>1</v>
      </c>
      <c r="B9" s="91" t="s">
        <v>37</v>
      </c>
      <c r="C9" s="92">
        <v>3.5</v>
      </c>
      <c r="D9" s="93"/>
      <c r="E9" s="94"/>
      <c r="F9" s="92"/>
      <c r="G9" s="95"/>
      <c r="H9" s="96"/>
      <c r="I9" s="97">
        <f aca="true" t="shared" si="0" ref="I9:K12">C9+F9</f>
        <v>3.5</v>
      </c>
      <c r="J9" s="98">
        <f t="shared" si="0"/>
        <v>0</v>
      </c>
      <c r="K9" s="99">
        <f t="shared" si="0"/>
        <v>0</v>
      </c>
      <c r="L9" s="100">
        <f>SUM(I9:K9)</f>
        <v>3.5</v>
      </c>
      <c r="M9" s="101" t="s">
        <v>38</v>
      </c>
      <c r="N9" s="102"/>
      <c r="O9" s="103">
        <f aca="true" t="shared" si="1" ref="O9:O16">SUM(Q9:T9)</f>
        <v>45</v>
      </c>
      <c r="P9" s="182">
        <f aca="true" t="shared" si="2" ref="P9:P16">SUM(Q9:V9)</f>
        <v>88</v>
      </c>
      <c r="Q9" s="97">
        <f aca="true" t="shared" si="3" ref="Q9:V14">W9+AC9</f>
        <v>30</v>
      </c>
      <c r="R9" s="98">
        <f t="shared" si="3"/>
        <v>0</v>
      </c>
      <c r="S9" s="98">
        <f t="shared" si="3"/>
        <v>15</v>
      </c>
      <c r="T9" s="98">
        <f t="shared" si="3"/>
        <v>0</v>
      </c>
      <c r="U9" s="98">
        <f t="shared" si="3"/>
        <v>43</v>
      </c>
      <c r="V9" s="99">
        <f t="shared" si="3"/>
        <v>0</v>
      </c>
      <c r="W9" s="92">
        <v>30</v>
      </c>
      <c r="X9" s="93"/>
      <c r="Y9" s="93">
        <v>15</v>
      </c>
      <c r="Z9" s="93"/>
      <c r="AA9" s="93">
        <v>43</v>
      </c>
      <c r="AB9" s="96"/>
      <c r="AC9" s="92"/>
      <c r="AD9" s="94"/>
      <c r="AE9" s="94"/>
      <c r="AF9" s="94"/>
      <c r="AG9" s="93"/>
      <c r="AH9" s="96"/>
      <c r="AI9" s="91" t="s">
        <v>39</v>
      </c>
    </row>
    <row r="10" spans="1:35" ht="30.75" customHeight="1">
      <c r="A10" s="105">
        <v>2</v>
      </c>
      <c r="B10" s="106" t="s">
        <v>141</v>
      </c>
      <c r="C10" s="37">
        <v>3</v>
      </c>
      <c r="D10" s="38"/>
      <c r="E10" s="40"/>
      <c r="F10" s="37"/>
      <c r="G10" s="107"/>
      <c r="H10" s="39"/>
      <c r="I10" s="73">
        <f t="shared" si="0"/>
        <v>3</v>
      </c>
      <c r="J10" s="74">
        <f t="shared" si="0"/>
        <v>0</v>
      </c>
      <c r="K10" s="108">
        <f t="shared" si="0"/>
        <v>0</v>
      </c>
      <c r="L10" s="105">
        <f>SUM(I10:K10)</f>
        <v>3</v>
      </c>
      <c r="M10" s="109" t="s">
        <v>38</v>
      </c>
      <c r="N10" s="110"/>
      <c r="O10" s="35">
        <f t="shared" si="1"/>
        <v>40</v>
      </c>
      <c r="P10" s="36">
        <f t="shared" si="2"/>
        <v>75</v>
      </c>
      <c r="Q10" s="73">
        <f t="shared" si="3"/>
        <v>25</v>
      </c>
      <c r="R10" s="74">
        <f t="shared" si="3"/>
        <v>0</v>
      </c>
      <c r="S10" s="74">
        <f t="shared" si="3"/>
        <v>15</v>
      </c>
      <c r="T10" s="74">
        <f t="shared" si="3"/>
        <v>0</v>
      </c>
      <c r="U10" s="74">
        <f t="shared" si="3"/>
        <v>35</v>
      </c>
      <c r="V10" s="75">
        <f t="shared" si="3"/>
        <v>0</v>
      </c>
      <c r="W10" s="37">
        <v>25</v>
      </c>
      <c r="X10" s="38"/>
      <c r="Y10" s="38">
        <v>15</v>
      </c>
      <c r="Z10" s="38"/>
      <c r="AA10" s="38">
        <v>35</v>
      </c>
      <c r="AB10" s="39"/>
      <c r="AC10" s="37"/>
      <c r="AD10" s="38"/>
      <c r="AE10" s="40"/>
      <c r="AF10" s="40"/>
      <c r="AG10" s="38"/>
      <c r="AH10" s="39"/>
      <c r="AI10" s="106" t="s">
        <v>40</v>
      </c>
    </row>
    <row r="11" spans="1:35" ht="31.5">
      <c r="A11" s="105">
        <v>3</v>
      </c>
      <c r="B11" s="106" t="s">
        <v>43</v>
      </c>
      <c r="C11" s="37"/>
      <c r="D11" s="38"/>
      <c r="E11" s="40"/>
      <c r="F11" s="37">
        <v>2.5</v>
      </c>
      <c r="G11" s="107"/>
      <c r="H11" s="39"/>
      <c r="I11" s="73">
        <f t="shared" si="0"/>
        <v>2.5</v>
      </c>
      <c r="J11" s="74">
        <f t="shared" si="0"/>
        <v>0</v>
      </c>
      <c r="K11" s="108">
        <f t="shared" si="0"/>
        <v>0</v>
      </c>
      <c r="L11" s="105">
        <f>SUM(I11:K11)</f>
        <v>2.5</v>
      </c>
      <c r="M11" s="109"/>
      <c r="N11" s="110" t="s">
        <v>38</v>
      </c>
      <c r="O11" s="35">
        <f t="shared" si="1"/>
        <v>30</v>
      </c>
      <c r="P11" s="36">
        <f t="shared" si="2"/>
        <v>62</v>
      </c>
      <c r="Q11" s="73">
        <f t="shared" si="3"/>
        <v>15</v>
      </c>
      <c r="R11" s="74">
        <f t="shared" si="3"/>
        <v>0</v>
      </c>
      <c r="S11" s="74">
        <f t="shared" si="3"/>
        <v>15</v>
      </c>
      <c r="T11" s="74">
        <f t="shared" si="3"/>
        <v>0</v>
      </c>
      <c r="U11" s="74">
        <f t="shared" si="3"/>
        <v>32</v>
      </c>
      <c r="V11" s="75">
        <f t="shared" si="3"/>
        <v>0</v>
      </c>
      <c r="W11" s="37"/>
      <c r="X11" s="38"/>
      <c r="Y11" s="38"/>
      <c r="Z11" s="38"/>
      <c r="AA11" s="38"/>
      <c r="AB11" s="39"/>
      <c r="AC11" s="37">
        <v>15</v>
      </c>
      <c r="AD11" s="38"/>
      <c r="AE11" s="40">
        <v>15</v>
      </c>
      <c r="AF11" s="40"/>
      <c r="AG11" s="38">
        <v>32</v>
      </c>
      <c r="AH11" s="40"/>
      <c r="AI11" s="106" t="s">
        <v>44</v>
      </c>
    </row>
    <row r="12" spans="1:35" ht="31.5">
      <c r="A12" s="204">
        <v>4</v>
      </c>
      <c r="B12" s="106" t="s">
        <v>45</v>
      </c>
      <c r="C12" s="37">
        <v>6</v>
      </c>
      <c r="D12" s="38"/>
      <c r="E12" s="40"/>
      <c r="F12" s="37">
        <v>6</v>
      </c>
      <c r="G12" s="107"/>
      <c r="H12" s="39"/>
      <c r="I12" s="73">
        <f t="shared" si="0"/>
        <v>12</v>
      </c>
      <c r="J12" s="74">
        <f t="shared" si="0"/>
        <v>0</v>
      </c>
      <c r="K12" s="108">
        <f t="shared" si="0"/>
        <v>0</v>
      </c>
      <c r="L12" s="105">
        <f>SUM(I12:K12)</f>
        <v>12</v>
      </c>
      <c r="M12" s="109"/>
      <c r="N12" s="110" t="s">
        <v>38</v>
      </c>
      <c r="O12" s="35">
        <f t="shared" si="1"/>
        <v>180</v>
      </c>
      <c r="P12" s="36">
        <f t="shared" si="2"/>
        <v>300</v>
      </c>
      <c r="Q12" s="73">
        <f t="shared" si="3"/>
        <v>45</v>
      </c>
      <c r="R12" s="74">
        <f t="shared" si="3"/>
        <v>0</v>
      </c>
      <c r="S12" s="74">
        <f t="shared" si="3"/>
        <v>135</v>
      </c>
      <c r="T12" s="74">
        <f t="shared" si="3"/>
        <v>0</v>
      </c>
      <c r="U12" s="74">
        <f t="shared" si="3"/>
        <v>120</v>
      </c>
      <c r="V12" s="75">
        <f t="shared" si="3"/>
        <v>0</v>
      </c>
      <c r="W12" s="37">
        <v>25</v>
      </c>
      <c r="X12" s="38"/>
      <c r="Y12" s="38">
        <v>70</v>
      </c>
      <c r="Z12" s="38"/>
      <c r="AA12" s="38">
        <v>55</v>
      </c>
      <c r="AB12" s="39"/>
      <c r="AC12" s="37">
        <v>20</v>
      </c>
      <c r="AD12" s="38"/>
      <c r="AE12" s="40">
        <v>65</v>
      </c>
      <c r="AF12" s="40"/>
      <c r="AG12" s="38">
        <v>65</v>
      </c>
      <c r="AH12" s="40"/>
      <c r="AI12" s="106" t="s">
        <v>117</v>
      </c>
    </row>
    <row r="13" spans="1:35" s="1" customFormat="1" ht="31.5">
      <c r="A13" s="204">
        <v>5</v>
      </c>
      <c r="B13" s="106" t="s">
        <v>47</v>
      </c>
      <c r="C13" s="50">
        <v>7.5</v>
      </c>
      <c r="D13" s="38"/>
      <c r="E13" s="40"/>
      <c r="F13" s="37">
        <v>7.5</v>
      </c>
      <c r="G13" s="107"/>
      <c r="H13" s="40"/>
      <c r="I13" s="400">
        <v>15</v>
      </c>
      <c r="J13" s="74">
        <f aca="true" t="shared" si="4" ref="J13:K17">D13+G13</f>
        <v>0</v>
      </c>
      <c r="K13" s="108">
        <f t="shared" si="4"/>
        <v>0</v>
      </c>
      <c r="L13" s="105">
        <v>15</v>
      </c>
      <c r="M13" s="109"/>
      <c r="N13" s="110" t="s">
        <v>38</v>
      </c>
      <c r="O13" s="35">
        <f t="shared" si="1"/>
        <v>240</v>
      </c>
      <c r="P13" s="36">
        <f t="shared" si="2"/>
        <v>374</v>
      </c>
      <c r="Q13" s="73">
        <f t="shared" si="3"/>
        <v>60</v>
      </c>
      <c r="R13" s="74">
        <f t="shared" si="3"/>
        <v>60</v>
      </c>
      <c r="S13" s="74">
        <f t="shared" si="3"/>
        <v>120</v>
      </c>
      <c r="T13" s="74">
        <f t="shared" si="3"/>
        <v>0</v>
      </c>
      <c r="U13" s="74">
        <f t="shared" si="3"/>
        <v>134</v>
      </c>
      <c r="V13" s="75">
        <f t="shared" si="3"/>
        <v>0</v>
      </c>
      <c r="W13" s="37">
        <v>30</v>
      </c>
      <c r="X13" s="38">
        <v>30</v>
      </c>
      <c r="Y13" s="38">
        <v>60</v>
      </c>
      <c r="Z13" s="38"/>
      <c r="AA13" s="38">
        <v>67</v>
      </c>
      <c r="AB13" s="39"/>
      <c r="AC13" s="37">
        <v>30</v>
      </c>
      <c r="AD13" s="38">
        <v>30</v>
      </c>
      <c r="AE13" s="40">
        <v>60</v>
      </c>
      <c r="AF13" s="40"/>
      <c r="AG13" s="38">
        <v>67</v>
      </c>
      <c r="AH13" s="40"/>
      <c r="AI13" s="106" t="s">
        <v>31</v>
      </c>
    </row>
    <row r="14" spans="1:35" s="1" customFormat="1" ht="31.5">
      <c r="A14" s="105">
        <v>6</v>
      </c>
      <c r="B14" s="186" t="s">
        <v>223</v>
      </c>
      <c r="C14" s="187">
        <v>1</v>
      </c>
      <c r="D14" s="32"/>
      <c r="E14" s="34"/>
      <c r="F14" s="31"/>
      <c r="G14" s="188"/>
      <c r="H14" s="34"/>
      <c r="I14" s="31">
        <f>C14+F14</f>
        <v>1</v>
      </c>
      <c r="J14" s="32">
        <f t="shared" si="4"/>
        <v>0</v>
      </c>
      <c r="K14" s="189">
        <f t="shared" si="4"/>
        <v>0</v>
      </c>
      <c r="L14" s="115">
        <f>SUM(I14:K14)</f>
        <v>1</v>
      </c>
      <c r="M14" s="190" t="s">
        <v>41</v>
      </c>
      <c r="N14" s="191"/>
      <c r="O14" s="30">
        <f t="shared" si="1"/>
        <v>13</v>
      </c>
      <c r="P14" s="30">
        <f t="shared" si="2"/>
        <v>25</v>
      </c>
      <c r="Q14" s="31">
        <f t="shared" si="3"/>
        <v>13</v>
      </c>
      <c r="R14" s="32">
        <f t="shared" si="3"/>
        <v>0</v>
      </c>
      <c r="S14" s="32">
        <f t="shared" si="3"/>
        <v>0</v>
      </c>
      <c r="T14" s="32">
        <f t="shared" si="3"/>
        <v>0</v>
      </c>
      <c r="U14" s="32">
        <f t="shared" si="3"/>
        <v>12</v>
      </c>
      <c r="V14" s="33">
        <f t="shared" si="3"/>
        <v>0</v>
      </c>
      <c r="W14" s="31">
        <v>13</v>
      </c>
      <c r="X14" s="32"/>
      <c r="Y14" s="32"/>
      <c r="Z14" s="32"/>
      <c r="AA14" s="32">
        <v>12</v>
      </c>
      <c r="AB14" s="33"/>
      <c r="AC14" s="31"/>
      <c r="AD14" s="187"/>
      <c r="AE14" s="187"/>
      <c r="AF14" s="187"/>
      <c r="AG14" s="32"/>
      <c r="AH14" s="34"/>
      <c r="AI14" s="119" t="s">
        <v>36</v>
      </c>
    </row>
    <row r="15" spans="1:35" s="1" customFormat="1" ht="31.5">
      <c r="A15" s="105">
        <v>7</v>
      </c>
      <c r="B15" s="116" t="s">
        <v>55</v>
      </c>
      <c r="C15" s="50"/>
      <c r="D15" s="38"/>
      <c r="E15" s="40"/>
      <c r="F15" s="37">
        <v>2</v>
      </c>
      <c r="G15" s="38"/>
      <c r="H15" s="40"/>
      <c r="I15" s="73">
        <f>C15+F15</f>
        <v>2</v>
      </c>
      <c r="J15" s="74">
        <f t="shared" si="4"/>
        <v>0</v>
      </c>
      <c r="K15" s="108">
        <f t="shared" si="4"/>
        <v>0</v>
      </c>
      <c r="L15" s="105">
        <f>SUM(I15:K15)</f>
        <v>2</v>
      </c>
      <c r="M15" s="109"/>
      <c r="N15" s="110" t="s">
        <v>41</v>
      </c>
      <c r="O15" s="35">
        <f t="shared" si="1"/>
        <v>25</v>
      </c>
      <c r="P15" s="36">
        <f t="shared" si="2"/>
        <v>50</v>
      </c>
      <c r="Q15" s="73">
        <f aca="true" t="shared" si="5" ref="Q15:R17">W15+AC15</f>
        <v>0</v>
      </c>
      <c r="R15" s="74">
        <f t="shared" si="5"/>
        <v>0</v>
      </c>
      <c r="S15" s="74">
        <v>25</v>
      </c>
      <c r="T15" s="74">
        <f aca="true" t="shared" si="6" ref="T15:V17">Z15+AF15</f>
        <v>0</v>
      </c>
      <c r="U15" s="74">
        <f t="shared" si="6"/>
        <v>25</v>
      </c>
      <c r="V15" s="75">
        <f t="shared" si="6"/>
        <v>0</v>
      </c>
      <c r="W15" s="37"/>
      <c r="X15" s="50"/>
      <c r="Y15" s="50"/>
      <c r="Z15" s="50"/>
      <c r="AA15" s="38"/>
      <c r="AB15" s="39"/>
      <c r="AC15" s="37"/>
      <c r="AD15" s="50"/>
      <c r="AE15" s="117">
        <v>25</v>
      </c>
      <c r="AF15" s="50"/>
      <c r="AG15" s="38">
        <v>25</v>
      </c>
      <c r="AH15" s="40"/>
      <c r="AI15" s="106" t="s">
        <v>33</v>
      </c>
    </row>
    <row r="16" spans="1:35" s="1" customFormat="1" ht="15.75">
      <c r="A16" s="105">
        <v>8</v>
      </c>
      <c r="B16" s="106" t="s">
        <v>57</v>
      </c>
      <c r="C16" s="37">
        <v>1.5</v>
      </c>
      <c r="D16" s="38"/>
      <c r="E16" s="40"/>
      <c r="F16" s="37">
        <v>2</v>
      </c>
      <c r="G16" s="107"/>
      <c r="H16" s="39"/>
      <c r="I16" s="73">
        <f>C16+F16</f>
        <v>3.5</v>
      </c>
      <c r="J16" s="74">
        <f t="shared" si="4"/>
        <v>0</v>
      </c>
      <c r="K16" s="108">
        <f t="shared" si="4"/>
        <v>0</v>
      </c>
      <c r="L16" s="105">
        <f>SUM(I16:K16)</f>
        <v>3.5</v>
      </c>
      <c r="M16" s="118"/>
      <c r="N16" s="110" t="s">
        <v>41</v>
      </c>
      <c r="O16" s="35">
        <f t="shared" si="1"/>
        <v>60</v>
      </c>
      <c r="P16" s="36">
        <f t="shared" si="2"/>
        <v>88</v>
      </c>
      <c r="Q16" s="73">
        <f t="shared" si="5"/>
        <v>0</v>
      </c>
      <c r="R16" s="74">
        <f t="shared" si="5"/>
        <v>0</v>
      </c>
      <c r="S16" s="74">
        <f>Y16+AE16</f>
        <v>60</v>
      </c>
      <c r="T16" s="74">
        <f t="shared" si="6"/>
        <v>0</v>
      </c>
      <c r="U16" s="74">
        <f t="shared" si="6"/>
        <v>28</v>
      </c>
      <c r="V16" s="75">
        <f t="shared" si="6"/>
        <v>0</v>
      </c>
      <c r="W16" s="37"/>
      <c r="X16" s="38"/>
      <c r="Y16" s="38">
        <v>30</v>
      </c>
      <c r="Z16" s="38"/>
      <c r="AA16" s="38">
        <v>8</v>
      </c>
      <c r="AB16" s="39"/>
      <c r="AC16" s="37"/>
      <c r="AD16" s="50"/>
      <c r="AE16" s="50">
        <v>30</v>
      </c>
      <c r="AF16" s="50"/>
      <c r="AG16" s="38">
        <v>20</v>
      </c>
      <c r="AH16" s="40"/>
      <c r="AI16" s="106" t="s">
        <v>58</v>
      </c>
    </row>
    <row r="17" spans="1:35" s="1" customFormat="1" ht="15.75">
      <c r="A17" s="105">
        <v>9</v>
      </c>
      <c r="B17" s="106" t="s">
        <v>59</v>
      </c>
      <c r="C17" s="50">
        <v>0</v>
      </c>
      <c r="D17" s="38"/>
      <c r="E17" s="40"/>
      <c r="F17" s="37">
        <v>0</v>
      </c>
      <c r="G17" s="40"/>
      <c r="H17" s="39"/>
      <c r="I17" s="73">
        <f>C17+F17</f>
        <v>0</v>
      </c>
      <c r="J17" s="74">
        <f t="shared" si="4"/>
        <v>0</v>
      </c>
      <c r="K17" s="108">
        <f t="shared" si="4"/>
        <v>0</v>
      </c>
      <c r="L17" s="105">
        <f>SUM(I17:K17)</f>
        <v>0</v>
      </c>
      <c r="M17" s="109"/>
      <c r="N17" s="110" t="s">
        <v>41</v>
      </c>
      <c r="O17" s="35">
        <v>60</v>
      </c>
      <c r="P17" s="36">
        <v>60</v>
      </c>
      <c r="Q17" s="73">
        <f t="shared" si="5"/>
        <v>0</v>
      </c>
      <c r="R17" s="74">
        <f t="shared" si="5"/>
        <v>0</v>
      </c>
      <c r="S17" s="74">
        <v>60</v>
      </c>
      <c r="T17" s="74">
        <f t="shared" si="6"/>
        <v>0</v>
      </c>
      <c r="U17" s="74">
        <f t="shared" si="6"/>
        <v>0</v>
      </c>
      <c r="V17" s="75">
        <f t="shared" si="6"/>
        <v>0</v>
      </c>
      <c r="W17" s="37"/>
      <c r="X17" s="38"/>
      <c r="Y17" s="38">
        <v>30</v>
      </c>
      <c r="Z17" s="38"/>
      <c r="AA17" s="38"/>
      <c r="AB17" s="39"/>
      <c r="AC17" s="37"/>
      <c r="AD17" s="50"/>
      <c r="AE17" s="50">
        <v>30</v>
      </c>
      <c r="AF17" s="50"/>
      <c r="AG17" s="38"/>
      <c r="AH17" s="40"/>
      <c r="AI17" s="119" t="s">
        <v>60</v>
      </c>
    </row>
    <row r="18" spans="1:35" s="1" customFormat="1" ht="31.5">
      <c r="A18" s="105"/>
      <c r="B18" s="121" t="s">
        <v>61</v>
      </c>
      <c r="C18" s="117"/>
      <c r="D18" s="114"/>
      <c r="E18" s="122"/>
      <c r="F18" s="123"/>
      <c r="G18" s="122"/>
      <c r="H18" s="124"/>
      <c r="I18" s="125"/>
      <c r="J18" s="126"/>
      <c r="K18" s="127"/>
      <c r="L18" s="128"/>
      <c r="M18" s="129" t="s">
        <v>41</v>
      </c>
      <c r="N18" s="130"/>
      <c r="O18" s="131">
        <v>4</v>
      </c>
      <c r="P18" s="36">
        <f>SUM(Q18:V18)</f>
        <v>4</v>
      </c>
      <c r="Q18" s="125">
        <v>4</v>
      </c>
      <c r="R18" s="126">
        <v>0</v>
      </c>
      <c r="S18" s="126">
        <v>0</v>
      </c>
      <c r="T18" s="126">
        <v>0</v>
      </c>
      <c r="U18" s="126">
        <v>0</v>
      </c>
      <c r="V18" s="132">
        <v>0</v>
      </c>
      <c r="W18" s="123">
        <v>4</v>
      </c>
      <c r="X18" s="114"/>
      <c r="Y18" s="114"/>
      <c r="Z18" s="114"/>
      <c r="AA18" s="114"/>
      <c r="AB18" s="124"/>
      <c r="AC18" s="123"/>
      <c r="AD18" s="117"/>
      <c r="AE18" s="117"/>
      <c r="AF18" s="117"/>
      <c r="AG18" s="114"/>
      <c r="AH18" s="122"/>
      <c r="AI18" s="119" t="s">
        <v>36</v>
      </c>
    </row>
    <row r="19" spans="1:35" s="1" customFormat="1" ht="15.75">
      <c r="A19" s="105"/>
      <c r="B19" s="121" t="s">
        <v>62</v>
      </c>
      <c r="C19" s="117"/>
      <c r="D19" s="114"/>
      <c r="E19" s="122"/>
      <c r="F19" s="123"/>
      <c r="G19" s="122"/>
      <c r="H19" s="124"/>
      <c r="I19" s="125"/>
      <c r="J19" s="126"/>
      <c r="K19" s="127"/>
      <c r="L19" s="128"/>
      <c r="M19" s="133" t="s">
        <v>41</v>
      </c>
      <c r="N19" s="134"/>
      <c r="O19" s="131">
        <v>0</v>
      </c>
      <c r="P19" s="36">
        <f>SUM(Q19:V19)</f>
        <v>0</v>
      </c>
      <c r="Q19" s="125">
        <v>0</v>
      </c>
      <c r="R19" s="126">
        <v>0</v>
      </c>
      <c r="S19" s="126">
        <v>0</v>
      </c>
      <c r="T19" s="126">
        <v>0</v>
      </c>
      <c r="U19" s="126">
        <v>0</v>
      </c>
      <c r="V19" s="132">
        <v>0</v>
      </c>
      <c r="W19" s="123"/>
      <c r="X19" s="114"/>
      <c r="Y19" s="114"/>
      <c r="Z19" s="114"/>
      <c r="AA19" s="114"/>
      <c r="AB19" s="124"/>
      <c r="AC19" s="123"/>
      <c r="AD19" s="117"/>
      <c r="AE19" s="117"/>
      <c r="AF19" s="117"/>
      <c r="AG19" s="114"/>
      <c r="AH19" s="122"/>
      <c r="AI19" s="119" t="s">
        <v>63</v>
      </c>
    </row>
    <row r="20" spans="1:35" s="1" customFormat="1" ht="31.5">
      <c r="A20" s="105">
        <v>11</v>
      </c>
      <c r="B20" s="106" t="s">
        <v>64</v>
      </c>
      <c r="C20" s="50"/>
      <c r="D20" s="38"/>
      <c r="E20" s="40"/>
      <c r="F20" s="37"/>
      <c r="G20" s="38"/>
      <c r="H20" s="135">
        <v>1</v>
      </c>
      <c r="I20" s="73">
        <f aca="true" t="shared" si="7" ref="I20:K22">C20+F20</f>
        <v>0</v>
      </c>
      <c r="J20" s="74">
        <f t="shared" si="7"/>
        <v>0</v>
      </c>
      <c r="K20" s="108">
        <f t="shared" si="7"/>
        <v>1</v>
      </c>
      <c r="L20" s="105">
        <f>SUM(I20:K20)</f>
        <v>1</v>
      </c>
      <c r="M20" s="109"/>
      <c r="N20" s="136" t="s">
        <v>65</v>
      </c>
      <c r="O20" s="35">
        <f>SUM(Q20:T20)</f>
        <v>0</v>
      </c>
      <c r="P20" s="36">
        <v>25</v>
      </c>
      <c r="Q20" s="73">
        <f aca="true" t="shared" si="8" ref="Q20:U22">W20+AC20</f>
        <v>0</v>
      </c>
      <c r="R20" s="74">
        <f t="shared" si="8"/>
        <v>0</v>
      </c>
      <c r="S20" s="74">
        <f t="shared" si="8"/>
        <v>0</v>
      </c>
      <c r="T20" s="74">
        <f t="shared" si="8"/>
        <v>0</v>
      </c>
      <c r="U20" s="74">
        <f t="shared" si="8"/>
        <v>0</v>
      </c>
      <c r="V20" s="75">
        <v>25</v>
      </c>
      <c r="W20" s="37"/>
      <c r="X20" s="38"/>
      <c r="Y20" s="38"/>
      <c r="Z20" s="38"/>
      <c r="AA20" s="38"/>
      <c r="AB20" s="39"/>
      <c r="AC20" s="37"/>
      <c r="AD20" s="50"/>
      <c r="AE20" s="50"/>
      <c r="AF20" s="50"/>
      <c r="AG20" s="38"/>
      <c r="AH20" s="39">
        <v>25</v>
      </c>
      <c r="AI20" s="106" t="s">
        <v>66</v>
      </c>
    </row>
    <row r="21" spans="1:35" s="1" customFormat="1" ht="31.5">
      <c r="A21" s="105">
        <v>12</v>
      </c>
      <c r="B21" s="119" t="s">
        <v>67</v>
      </c>
      <c r="C21" s="50"/>
      <c r="D21" s="38"/>
      <c r="E21" s="40"/>
      <c r="F21" s="37"/>
      <c r="G21" s="38"/>
      <c r="H21" s="135">
        <v>1</v>
      </c>
      <c r="I21" s="73">
        <f t="shared" si="7"/>
        <v>0</v>
      </c>
      <c r="J21" s="74">
        <f t="shared" si="7"/>
        <v>0</v>
      </c>
      <c r="K21" s="108">
        <f t="shared" si="7"/>
        <v>1</v>
      </c>
      <c r="L21" s="105">
        <f>SUM(I21:K21)</f>
        <v>1</v>
      </c>
      <c r="M21" s="109"/>
      <c r="N21" s="110" t="s">
        <v>41</v>
      </c>
      <c r="O21" s="35">
        <f>SUM(Q21:T21)</f>
        <v>0</v>
      </c>
      <c r="P21" s="36">
        <v>25</v>
      </c>
      <c r="Q21" s="73">
        <f t="shared" si="8"/>
        <v>0</v>
      </c>
      <c r="R21" s="74">
        <f t="shared" si="8"/>
        <v>0</v>
      </c>
      <c r="S21" s="74">
        <f t="shared" si="8"/>
        <v>0</v>
      </c>
      <c r="T21" s="74">
        <f t="shared" si="8"/>
        <v>0</v>
      </c>
      <c r="U21" s="74">
        <f t="shared" si="8"/>
        <v>0</v>
      </c>
      <c r="V21" s="75">
        <v>25</v>
      </c>
      <c r="W21" s="37"/>
      <c r="X21" s="38"/>
      <c r="Y21" s="38"/>
      <c r="Z21" s="38"/>
      <c r="AA21" s="38"/>
      <c r="AB21" s="39"/>
      <c r="AC21" s="37"/>
      <c r="AD21" s="50"/>
      <c r="AE21" s="50"/>
      <c r="AF21" s="50"/>
      <c r="AG21" s="38"/>
      <c r="AH21" s="39">
        <v>25</v>
      </c>
      <c r="AI21" s="106" t="s">
        <v>68</v>
      </c>
    </row>
    <row r="22" spans="1:35" s="1" customFormat="1" ht="33" customHeight="1">
      <c r="A22" s="105">
        <v>14</v>
      </c>
      <c r="B22" s="106" t="s">
        <v>69</v>
      </c>
      <c r="C22" s="37"/>
      <c r="D22" s="38"/>
      <c r="E22" s="40"/>
      <c r="F22" s="37"/>
      <c r="G22" s="107"/>
      <c r="H22" s="135">
        <v>1</v>
      </c>
      <c r="I22" s="73">
        <f t="shared" si="7"/>
        <v>0</v>
      </c>
      <c r="J22" s="74">
        <f t="shared" si="7"/>
        <v>0</v>
      </c>
      <c r="K22" s="108">
        <f t="shared" si="7"/>
        <v>1</v>
      </c>
      <c r="L22" s="105">
        <f>SUM(I22:K22)</f>
        <v>1</v>
      </c>
      <c r="M22" s="109"/>
      <c r="N22" s="136" t="s">
        <v>65</v>
      </c>
      <c r="O22" s="35">
        <f>SUM(Q22:T22)</f>
        <v>0</v>
      </c>
      <c r="P22" s="36">
        <f>SUM(Q22:V22)</f>
        <v>25</v>
      </c>
      <c r="Q22" s="73">
        <f t="shared" si="8"/>
        <v>0</v>
      </c>
      <c r="R22" s="74">
        <f t="shared" si="8"/>
        <v>0</v>
      </c>
      <c r="S22" s="74">
        <f t="shared" si="8"/>
        <v>0</v>
      </c>
      <c r="T22" s="74">
        <f t="shared" si="8"/>
        <v>0</v>
      </c>
      <c r="U22" s="74">
        <f t="shared" si="8"/>
        <v>0</v>
      </c>
      <c r="V22" s="75">
        <v>25</v>
      </c>
      <c r="W22" s="37"/>
      <c r="X22" s="38"/>
      <c r="Y22" s="38"/>
      <c r="Z22" s="38"/>
      <c r="AA22" s="38"/>
      <c r="AB22" s="39"/>
      <c r="AC22" s="37"/>
      <c r="AD22" s="50"/>
      <c r="AE22" s="50"/>
      <c r="AF22" s="50"/>
      <c r="AG22" s="38"/>
      <c r="AH22" s="40">
        <v>25</v>
      </c>
      <c r="AI22" s="106" t="s">
        <v>70</v>
      </c>
    </row>
    <row r="23" s="1" customFormat="1" ht="29.25" customHeight="1">
      <c r="B23" s="217" t="s">
        <v>122</v>
      </c>
    </row>
    <row r="24" spans="1:35" s="1" customFormat="1" ht="27" customHeight="1">
      <c r="A24" s="105">
        <v>15</v>
      </c>
      <c r="B24" s="106" t="s">
        <v>48</v>
      </c>
      <c r="C24" s="50"/>
      <c r="D24" s="38"/>
      <c r="E24" s="40"/>
      <c r="F24" s="37">
        <v>1.5</v>
      </c>
      <c r="G24" s="107"/>
      <c r="H24" s="40"/>
      <c r="I24" s="73">
        <f aca="true" t="shared" si="9" ref="I24:K33">C24+F24</f>
        <v>1.5</v>
      </c>
      <c r="J24" s="74">
        <f t="shared" si="9"/>
        <v>0</v>
      </c>
      <c r="K24" s="108">
        <f t="shared" si="9"/>
        <v>0</v>
      </c>
      <c r="L24" s="105">
        <f aca="true" t="shared" si="10" ref="L24:L33">SUM(I24:K24)</f>
        <v>1.5</v>
      </c>
      <c r="M24" s="109"/>
      <c r="N24" s="110" t="s">
        <v>41</v>
      </c>
      <c r="O24" s="35">
        <f aca="true" t="shared" si="11" ref="O24:O33">SUM(Q24:T24)</f>
        <v>15</v>
      </c>
      <c r="P24" s="36">
        <f aca="true" t="shared" si="12" ref="P24:P33">SUM(Q24:V24)</f>
        <v>38</v>
      </c>
      <c r="Q24" s="73">
        <f aca="true" t="shared" si="13" ref="Q24:V24">W24+AC24</f>
        <v>15</v>
      </c>
      <c r="R24" s="74">
        <f t="shared" si="13"/>
        <v>0</v>
      </c>
      <c r="S24" s="74">
        <f t="shared" si="13"/>
        <v>0</v>
      </c>
      <c r="T24" s="74">
        <f t="shared" si="13"/>
        <v>0</v>
      </c>
      <c r="U24" s="74">
        <f t="shared" si="13"/>
        <v>23</v>
      </c>
      <c r="V24" s="75">
        <f t="shared" si="13"/>
        <v>0</v>
      </c>
      <c r="W24" s="37"/>
      <c r="X24" s="38"/>
      <c r="Y24" s="38"/>
      <c r="Z24" s="38"/>
      <c r="AA24" s="38"/>
      <c r="AB24" s="39"/>
      <c r="AC24" s="37">
        <v>15</v>
      </c>
      <c r="AD24" s="50"/>
      <c r="AE24" s="38">
        <v>0</v>
      </c>
      <c r="AF24" s="38"/>
      <c r="AG24" s="38">
        <v>23</v>
      </c>
      <c r="AH24" s="40"/>
      <c r="AI24" s="106" t="s">
        <v>49</v>
      </c>
    </row>
    <row r="25" spans="1:35" s="1" customFormat="1" ht="31.5">
      <c r="A25" s="105">
        <v>16</v>
      </c>
      <c r="B25" s="106" t="s">
        <v>50</v>
      </c>
      <c r="C25" s="50"/>
      <c r="D25" s="38"/>
      <c r="E25" s="40"/>
      <c r="F25" s="37">
        <v>2</v>
      </c>
      <c r="G25" s="107"/>
      <c r="H25" s="40"/>
      <c r="I25" s="73">
        <f t="shared" si="9"/>
        <v>2</v>
      </c>
      <c r="J25" s="74">
        <f t="shared" si="9"/>
        <v>0</v>
      </c>
      <c r="K25" s="108">
        <f t="shared" si="9"/>
        <v>0</v>
      </c>
      <c r="L25" s="105">
        <f t="shared" si="10"/>
        <v>2</v>
      </c>
      <c r="M25" s="109"/>
      <c r="N25" s="110" t="s">
        <v>41</v>
      </c>
      <c r="O25" s="35">
        <f t="shared" si="11"/>
        <v>20</v>
      </c>
      <c r="P25" s="36">
        <f t="shared" si="12"/>
        <v>50</v>
      </c>
      <c r="Q25" s="73">
        <v>20</v>
      </c>
      <c r="R25" s="74">
        <v>0</v>
      </c>
      <c r="S25" s="74">
        <v>0</v>
      </c>
      <c r="T25" s="74">
        <f aca="true" t="shared" si="14" ref="T25:T31">Z25+AF25</f>
        <v>0</v>
      </c>
      <c r="U25" s="74">
        <v>30</v>
      </c>
      <c r="V25" s="75">
        <f aca="true" t="shared" si="15" ref="V25:V31">AB25+AH25</f>
        <v>0</v>
      </c>
      <c r="W25" s="37"/>
      <c r="X25" s="38"/>
      <c r="Y25" s="38"/>
      <c r="Z25" s="38"/>
      <c r="AA25" s="38"/>
      <c r="AB25" s="39"/>
      <c r="AC25" s="37">
        <v>20</v>
      </c>
      <c r="AD25" s="50"/>
      <c r="AE25" s="38">
        <v>0</v>
      </c>
      <c r="AF25" s="38"/>
      <c r="AG25" s="38">
        <v>30</v>
      </c>
      <c r="AH25" s="40"/>
      <c r="AI25" s="106" t="s">
        <v>32</v>
      </c>
    </row>
    <row r="26" spans="1:35" s="1" customFormat="1" ht="15.75">
      <c r="A26" s="105">
        <v>17</v>
      </c>
      <c r="B26" s="106" t="s">
        <v>51</v>
      </c>
      <c r="C26" s="50">
        <v>2</v>
      </c>
      <c r="D26" s="38"/>
      <c r="E26" s="40"/>
      <c r="F26" s="37"/>
      <c r="G26" s="107"/>
      <c r="H26" s="40"/>
      <c r="I26" s="73">
        <f t="shared" si="9"/>
        <v>2</v>
      </c>
      <c r="J26" s="74">
        <f t="shared" si="9"/>
        <v>0</v>
      </c>
      <c r="K26" s="108">
        <f t="shared" si="9"/>
        <v>0</v>
      </c>
      <c r="L26" s="105">
        <f t="shared" si="10"/>
        <v>2</v>
      </c>
      <c r="M26" s="109" t="s">
        <v>41</v>
      </c>
      <c r="N26" s="110"/>
      <c r="O26" s="35">
        <f t="shared" si="11"/>
        <v>20</v>
      </c>
      <c r="P26" s="36">
        <f t="shared" si="12"/>
        <v>50</v>
      </c>
      <c r="Q26" s="73">
        <f aca="true" t="shared" si="16" ref="Q26:S30">W26+AC26</f>
        <v>15</v>
      </c>
      <c r="R26" s="74">
        <f t="shared" si="16"/>
        <v>0</v>
      </c>
      <c r="S26" s="74">
        <f t="shared" si="16"/>
        <v>5</v>
      </c>
      <c r="T26" s="74">
        <f t="shared" si="14"/>
        <v>0</v>
      </c>
      <c r="U26" s="74">
        <f>AA26+AG26</f>
        <v>30</v>
      </c>
      <c r="V26" s="75">
        <f t="shared" si="15"/>
        <v>0</v>
      </c>
      <c r="W26" s="37">
        <v>15</v>
      </c>
      <c r="X26" s="38"/>
      <c r="Y26" s="38">
        <v>5</v>
      </c>
      <c r="Z26" s="38"/>
      <c r="AA26" s="38">
        <v>30</v>
      </c>
      <c r="AB26" s="39"/>
      <c r="AC26" s="37"/>
      <c r="AD26" s="50"/>
      <c r="AE26" s="38"/>
      <c r="AF26" s="38"/>
      <c r="AG26" s="38"/>
      <c r="AH26" s="40"/>
      <c r="AI26" s="106" t="s">
        <v>52</v>
      </c>
    </row>
    <row r="27" spans="1:35" s="1" customFormat="1" ht="30" customHeight="1">
      <c r="A27" s="105">
        <v>18</v>
      </c>
      <c r="B27" s="106" t="s">
        <v>53</v>
      </c>
      <c r="C27" s="50"/>
      <c r="D27" s="38"/>
      <c r="E27" s="40"/>
      <c r="F27" s="37">
        <v>2</v>
      </c>
      <c r="G27" s="107"/>
      <c r="H27" s="40"/>
      <c r="I27" s="73">
        <f t="shared" si="9"/>
        <v>2</v>
      </c>
      <c r="J27" s="74">
        <f t="shared" si="9"/>
        <v>0</v>
      </c>
      <c r="K27" s="108">
        <f t="shared" si="9"/>
        <v>0</v>
      </c>
      <c r="L27" s="105">
        <f t="shared" si="10"/>
        <v>2</v>
      </c>
      <c r="M27" s="109"/>
      <c r="N27" s="110" t="s">
        <v>41</v>
      </c>
      <c r="O27" s="35">
        <f t="shared" si="11"/>
        <v>15</v>
      </c>
      <c r="P27" s="36">
        <f t="shared" si="12"/>
        <v>50</v>
      </c>
      <c r="Q27" s="73">
        <f t="shared" si="16"/>
        <v>15</v>
      </c>
      <c r="R27" s="74">
        <f t="shared" si="16"/>
        <v>0</v>
      </c>
      <c r="S27" s="74">
        <f t="shared" si="16"/>
        <v>0</v>
      </c>
      <c r="T27" s="74">
        <f t="shared" si="14"/>
        <v>0</v>
      </c>
      <c r="U27" s="74">
        <f>AA27+AG27</f>
        <v>35</v>
      </c>
      <c r="V27" s="75">
        <f t="shared" si="15"/>
        <v>0</v>
      </c>
      <c r="W27" s="37"/>
      <c r="X27" s="38"/>
      <c r="Y27" s="38"/>
      <c r="Z27" s="38"/>
      <c r="AA27" s="38"/>
      <c r="AB27" s="39"/>
      <c r="AC27" s="37">
        <v>15</v>
      </c>
      <c r="AD27" s="50"/>
      <c r="AE27" s="38">
        <v>0</v>
      </c>
      <c r="AF27" s="38"/>
      <c r="AG27" s="38">
        <v>35</v>
      </c>
      <c r="AH27" s="40"/>
      <c r="AI27" s="106" t="s">
        <v>121</v>
      </c>
    </row>
    <row r="28" spans="1:35" s="1" customFormat="1" ht="26.25" customHeight="1">
      <c r="A28" s="105">
        <v>19</v>
      </c>
      <c r="B28" s="106" t="s">
        <v>54</v>
      </c>
      <c r="C28" s="50">
        <v>2</v>
      </c>
      <c r="D28" s="38"/>
      <c r="E28" s="40"/>
      <c r="F28" s="37"/>
      <c r="G28" s="107"/>
      <c r="H28" s="40"/>
      <c r="I28" s="73">
        <f t="shared" si="9"/>
        <v>2</v>
      </c>
      <c r="J28" s="74">
        <f t="shared" si="9"/>
        <v>0</v>
      </c>
      <c r="K28" s="108">
        <f t="shared" si="9"/>
        <v>0</v>
      </c>
      <c r="L28" s="105">
        <f t="shared" si="10"/>
        <v>2</v>
      </c>
      <c r="M28" s="109" t="s">
        <v>41</v>
      </c>
      <c r="N28" s="110"/>
      <c r="O28" s="35">
        <f t="shared" si="11"/>
        <v>20</v>
      </c>
      <c r="P28" s="36">
        <f t="shared" si="12"/>
        <v>50</v>
      </c>
      <c r="Q28" s="73">
        <f t="shared" si="16"/>
        <v>20</v>
      </c>
      <c r="R28" s="74">
        <f t="shared" si="16"/>
        <v>0</v>
      </c>
      <c r="S28" s="74">
        <f t="shared" si="16"/>
        <v>0</v>
      </c>
      <c r="T28" s="74">
        <f t="shared" si="14"/>
        <v>0</v>
      </c>
      <c r="U28" s="74">
        <f>AA28+AG28</f>
        <v>30</v>
      </c>
      <c r="V28" s="75">
        <f t="shared" si="15"/>
        <v>0</v>
      </c>
      <c r="W28" s="37">
        <v>20</v>
      </c>
      <c r="X28" s="112"/>
      <c r="Y28" s="38">
        <v>0</v>
      </c>
      <c r="Z28" s="38"/>
      <c r="AA28" s="38">
        <v>30</v>
      </c>
      <c r="AB28" s="39"/>
      <c r="AC28" s="37"/>
      <c r="AD28" s="50"/>
      <c r="AE28" s="38"/>
      <c r="AF28" s="38"/>
      <c r="AG28" s="38"/>
      <c r="AH28" s="40"/>
      <c r="AI28" s="106" t="s">
        <v>121</v>
      </c>
    </row>
    <row r="29" spans="1:35" ht="30.75" customHeight="1">
      <c r="A29" s="105">
        <v>20</v>
      </c>
      <c r="B29" s="371" t="s">
        <v>56</v>
      </c>
      <c r="C29" s="372">
        <v>2</v>
      </c>
      <c r="D29" s="373"/>
      <c r="E29" s="374"/>
      <c r="F29" s="375"/>
      <c r="G29" s="373"/>
      <c r="H29" s="374"/>
      <c r="I29" s="375">
        <f aca="true" t="shared" si="17" ref="I29:K31">C29+F29</f>
        <v>2</v>
      </c>
      <c r="J29" s="373">
        <f t="shared" si="17"/>
        <v>0</v>
      </c>
      <c r="K29" s="376">
        <f t="shared" si="17"/>
        <v>0</v>
      </c>
      <c r="L29" s="377">
        <f t="shared" si="10"/>
        <v>2</v>
      </c>
      <c r="M29" s="378" t="s">
        <v>41</v>
      </c>
      <c r="N29" s="379"/>
      <c r="O29" s="380">
        <f>SUM(Q29:T29)</f>
        <v>15</v>
      </c>
      <c r="P29" s="380">
        <f t="shared" si="12"/>
        <v>50</v>
      </c>
      <c r="Q29" s="375">
        <f t="shared" si="16"/>
        <v>15</v>
      </c>
      <c r="R29" s="373">
        <f t="shared" si="16"/>
        <v>0</v>
      </c>
      <c r="S29" s="373">
        <f t="shared" si="16"/>
        <v>0</v>
      </c>
      <c r="T29" s="373">
        <f t="shared" si="14"/>
        <v>0</v>
      </c>
      <c r="U29" s="373">
        <f>AA29+AG29</f>
        <v>35</v>
      </c>
      <c r="V29" s="381">
        <f t="shared" si="15"/>
        <v>0</v>
      </c>
      <c r="W29" s="375">
        <v>15</v>
      </c>
      <c r="X29" s="378"/>
      <c r="Y29" s="372"/>
      <c r="Z29" s="372"/>
      <c r="AA29" s="373">
        <v>35</v>
      </c>
      <c r="AB29" s="381"/>
      <c r="AC29" s="375"/>
      <c r="AD29" s="372"/>
      <c r="AE29" s="372"/>
      <c r="AF29" s="372"/>
      <c r="AG29" s="373"/>
      <c r="AH29" s="374"/>
      <c r="AI29" s="106" t="s">
        <v>46</v>
      </c>
    </row>
    <row r="30" spans="1:35" s="1" customFormat="1" ht="31.5">
      <c r="A30" s="105">
        <v>21</v>
      </c>
      <c r="B30" s="106" t="s">
        <v>142</v>
      </c>
      <c r="C30" s="37">
        <v>1</v>
      </c>
      <c r="D30" s="38"/>
      <c r="E30" s="40"/>
      <c r="F30" s="37"/>
      <c r="G30" s="107"/>
      <c r="H30" s="39"/>
      <c r="I30" s="73">
        <f t="shared" si="17"/>
        <v>1</v>
      </c>
      <c r="J30" s="74">
        <f t="shared" si="17"/>
        <v>0</v>
      </c>
      <c r="K30" s="108">
        <f t="shared" si="17"/>
        <v>0</v>
      </c>
      <c r="L30" s="105">
        <f t="shared" si="10"/>
        <v>1</v>
      </c>
      <c r="M30" s="50" t="s">
        <v>41</v>
      </c>
      <c r="N30" s="40"/>
      <c r="O30" s="113">
        <f>SUM(Q30:T30)</f>
        <v>13</v>
      </c>
      <c r="P30" s="105">
        <f t="shared" si="12"/>
        <v>25</v>
      </c>
      <c r="Q30" s="73">
        <f t="shared" si="16"/>
        <v>13</v>
      </c>
      <c r="R30" s="74">
        <f t="shared" si="16"/>
        <v>0</v>
      </c>
      <c r="S30" s="74">
        <f t="shared" si="16"/>
        <v>0</v>
      </c>
      <c r="T30" s="74">
        <f t="shared" si="14"/>
        <v>0</v>
      </c>
      <c r="U30" s="74">
        <f>AA30+AG30</f>
        <v>12</v>
      </c>
      <c r="V30" s="75">
        <f t="shared" si="15"/>
        <v>0</v>
      </c>
      <c r="W30" s="37">
        <v>13</v>
      </c>
      <c r="X30" s="114"/>
      <c r="Y30" s="38"/>
      <c r="Z30" s="38"/>
      <c r="AA30" s="38">
        <v>12</v>
      </c>
      <c r="AB30" s="39"/>
      <c r="AC30" s="37"/>
      <c r="AD30" s="38"/>
      <c r="AE30" s="40"/>
      <c r="AF30" s="40"/>
      <c r="AG30" s="38"/>
      <c r="AH30" s="40"/>
      <c r="AI30" s="106" t="s">
        <v>46</v>
      </c>
    </row>
    <row r="31" spans="1:35" ht="15.75">
      <c r="A31" s="120">
        <v>22</v>
      </c>
      <c r="B31" s="106" t="s">
        <v>139</v>
      </c>
      <c r="C31" s="37">
        <v>2</v>
      </c>
      <c r="D31" s="38"/>
      <c r="E31" s="40"/>
      <c r="F31" s="37"/>
      <c r="G31" s="107"/>
      <c r="H31" s="39"/>
      <c r="I31" s="73">
        <f t="shared" si="17"/>
        <v>2</v>
      </c>
      <c r="J31" s="74">
        <f t="shared" si="17"/>
        <v>0</v>
      </c>
      <c r="K31" s="108">
        <f t="shared" si="17"/>
        <v>0</v>
      </c>
      <c r="L31" s="105">
        <f t="shared" si="10"/>
        <v>2</v>
      </c>
      <c r="M31" s="109" t="s">
        <v>41</v>
      </c>
      <c r="N31" s="110"/>
      <c r="O31" s="35">
        <f>SUM(Q31:T31)</f>
        <v>20</v>
      </c>
      <c r="P31" s="36">
        <f t="shared" si="12"/>
        <v>50</v>
      </c>
      <c r="Q31" s="73">
        <v>15</v>
      </c>
      <c r="R31" s="74">
        <f>X31+AD31</f>
        <v>0</v>
      </c>
      <c r="S31" s="74">
        <v>5</v>
      </c>
      <c r="T31" s="74">
        <f t="shared" si="14"/>
        <v>0</v>
      </c>
      <c r="U31" s="74">
        <v>30</v>
      </c>
      <c r="V31" s="75">
        <f t="shared" si="15"/>
        <v>0</v>
      </c>
      <c r="W31" s="37">
        <v>15</v>
      </c>
      <c r="X31" s="38"/>
      <c r="Y31" s="38">
        <v>5</v>
      </c>
      <c r="Z31" s="38"/>
      <c r="AA31" s="38">
        <v>30</v>
      </c>
      <c r="AB31" s="39"/>
      <c r="AC31" s="37"/>
      <c r="AD31" s="40"/>
      <c r="AE31" s="40"/>
      <c r="AF31" s="40"/>
      <c r="AG31" s="38"/>
      <c r="AH31" s="40"/>
      <c r="AI31" s="106" t="s">
        <v>42</v>
      </c>
    </row>
    <row r="32" spans="1:35" ht="15.75">
      <c r="A32" s="120"/>
      <c r="B32" s="137"/>
      <c r="C32" s="138"/>
      <c r="D32" s="139"/>
      <c r="E32" s="140"/>
      <c r="F32" s="138"/>
      <c r="G32" s="141"/>
      <c r="H32" s="142"/>
      <c r="I32" s="143">
        <f t="shared" si="9"/>
        <v>0</v>
      </c>
      <c r="J32" s="144">
        <f t="shared" si="9"/>
        <v>0</v>
      </c>
      <c r="K32" s="145">
        <f t="shared" si="9"/>
        <v>0</v>
      </c>
      <c r="L32" s="120">
        <f t="shared" si="10"/>
        <v>0</v>
      </c>
      <c r="M32" s="146"/>
      <c r="N32" s="149"/>
      <c r="O32" s="147">
        <f t="shared" si="11"/>
        <v>0</v>
      </c>
      <c r="P32" s="183">
        <f t="shared" si="12"/>
        <v>0</v>
      </c>
      <c r="Q32" s="150">
        <f aca="true" t="shared" si="18" ref="Q32:V33">W32+AC32</f>
        <v>0</v>
      </c>
      <c r="R32" s="151">
        <f t="shared" si="18"/>
        <v>0</v>
      </c>
      <c r="S32" s="151">
        <f t="shared" si="18"/>
        <v>0</v>
      </c>
      <c r="T32" s="151">
        <f t="shared" si="18"/>
        <v>0</v>
      </c>
      <c r="U32" s="151">
        <f t="shared" si="18"/>
        <v>0</v>
      </c>
      <c r="V32" s="152">
        <f t="shared" si="18"/>
        <v>0</v>
      </c>
      <c r="W32" s="138"/>
      <c r="X32" s="139"/>
      <c r="Y32" s="139"/>
      <c r="Z32" s="139"/>
      <c r="AA32" s="139"/>
      <c r="AB32" s="142"/>
      <c r="AC32" s="138"/>
      <c r="AD32" s="148"/>
      <c r="AE32" s="148"/>
      <c r="AF32" s="148"/>
      <c r="AG32" s="139"/>
      <c r="AH32" s="140"/>
      <c r="AI32" s="153"/>
    </row>
    <row r="33" spans="1:35" ht="16.5" thickBot="1">
      <c r="A33" s="154"/>
      <c r="B33" s="155"/>
      <c r="C33" s="156"/>
      <c r="D33" s="157"/>
      <c r="E33" s="158"/>
      <c r="F33" s="156"/>
      <c r="G33" s="159"/>
      <c r="H33" s="160"/>
      <c r="I33" s="161">
        <f t="shared" si="9"/>
        <v>0</v>
      </c>
      <c r="J33" s="162">
        <f t="shared" si="9"/>
        <v>0</v>
      </c>
      <c r="K33" s="145">
        <f t="shared" si="9"/>
        <v>0</v>
      </c>
      <c r="L33" s="120">
        <f t="shared" si="10"/>
        <v>0</v>
      </c>
      <c r="M33" s="163"/>
      <c r="N33" s="164"/>
      <c r="O33" s="165">
        <f t="shared" si="11"/>
        <v>0</v>
      </c>
      <c r="P33" s="184">
        <f t="shared" si="12"/>
        <v>0</v>
      </c>
      <c r="Q33" s="161">
        <f t="shared" si="18"/>
        <v>0</v>
      </c>
      <c r="R33" s="162">
        <f t="shared" si="18"/>
        <v>0</v>
      </c>
      <c r="S33" s="162">
        <f t="shared" si="18"/>
        <v>0</v>
      </c>
      <c r="T33" s="162">
        <f t="shared" si="18"/>
        <v>0</v>
      </c>
      <c r="U33" s="162">
        <f t="shared" si="18"/>
        <v>0</v>
      </c>
      <c r="V33" s="166">
        <f t="shared" si="18"/>
        <v>0</v>
      </c>
      <c r="W33" s="156"/>
      <c r="X33" s="157"/>
      <c r="Y33" s="157"/>
      <c r="Z33" s="157"/>
      <c r="AA33" s="157"/>
      <c r="AB33" s="160"/>
      <c r="AC33" s="156"/>
      <c r="AD33" s="167"/>
      <c r="AE33" s="167"/>
      <c r="AF33" s="167"/>
      <c r="AG33" s="157"/>
      <c r="AH33" s="158"/>
      <c r="AI33" s="168"/>
    </row>
    <row r="34" spans="1:35" ht="16.5" thickBot="1">
      <c r="A34" s="683" t="s">
        <v>6</v>
      </c>
      <c r="B34" s="684"/>
      <c r="C34" s="83">
        <f aca="true" t="shared" si="19" ref="C34:L34">SUM(C9:C33)</f>
        <v>31.5</v>
      </c>
      <c r="D34" s="86">
        <f t="shared" si="19"/>
        <v>0</v>
      </c>
      <c r="E34" s="84">
        <f t="shared" si="19"/>
        <v>0</v>
      </c>
      <c r="F34" s="83">
        <f t="shared" si="19"/>
        <v>25.5</v>
      </c>
      <c r="G34" s="86">
        <f t="shared" si="19"/>
        <v>0</v>
      </c>
      <c r="H34" s="84">
        <f t="shared" si="19"/>
        <v>3</v>
      </c>
      <c r="I34" s="169">
        <f t="shared" si="19"/>
        <v>57</v>
      </c>
      <c r="J34" s="170">
        <f t="shared" si="19"/>
        <v>0</v>
      </c>
      <c r="K34" s="171">
        <f t="shared" si="19"/>
        <v>3</v>
      </c>
      <c r="L34" s="172">
        <f t="shared" si="19"/>
        <v>60</v>
      </c>
      <c r="M34" s="173">
        <f>COUNTIF(M9:M33,"EGZ")</f>
        <v>2</v>
      </c>
      <c r="N34" s="83">
        <f>COUNTIF(N9:N33,"EGZ")</f>
        <v>3</v>
      </c>
      <c r="O34" s="181">
        <f>SUM(O9:O33)</f>
        <v>835</v>
      </c>
      <c r="P34" s="172">
        <f aca="true" t="shared" si="20" ref="P34:AH34">SUM(P9:P33)</f>
        <v>1564</v>
      </c>
      <c r="Q34" s="172">
        <f>SUM(Q9:Q33)</f>
        <v>320</v>
      </c>
      <c r="R34" s="172">
        <f t="shared" si="20"/>
        <v>60</v>
      </c>
      <c r="S34" s="172">
        <f t="shared" si="20"/>
        <v>455</v>
      </c>
      <c r="T34" s="172">
        <f t="shared" si="20"/>
        <v>0</v>
      </c>
      <c r="U34" s="172">
        <f t="shared" si="20"/>
        <v>654</v>
      </c>
      <c r="V34" s="172">
        <f t="shared" si="20"/>
        <v>75</v>
      </c>
      <c r="W34" s="172">
        <f t="shared" si="20"/>
        <v>205</v>
      </c>
      <c r="X34" s="172">
        <f t="shared" si="20"/>
        <v>30</v>
      </c>
      <c r="Y34" s="172">
        <f t="shared" si="20"/>
        <v>230</v>
      </c>
      <c r="Z34" s="172">
        <f t="shared" si="20"/>
        <v>0</v>
      </c>
      <c r="AA34" s="172">
        <f t="shared" si="20"/>
        <v>357</v>
      </c>
      <c r="AB34" s="172">
        <f t="shared" si="20"/>
        <v>0</v>
      </c>
      <c r="AC34" s="172">
        <f t="shared" si="20"/>
        <v>115</v>
      </c>
      <c r="AD34" s="172">
        <f t="shared" si="20"/>
        <v>30</v>
      </c>
      <c r="AE34" s="172">
        <f t="shared" si="20"/>
        <v>225</v>
      </c>
      <c r="AF34" s="172">
        <f t="shared" si="20"/>
        <v>0</v>
      </c>
      <c r="AG34" s="172">
        <f t="shared" si="20"/>
        <v>297</v>
      </c>
      <c r="AH34" s="172">
        <f t="shared" si="20"/>
        <v>75</v>
      </c>
      <c r="AI34" s="174"/>
    </row>
    <row r="35" spans="1:35" ht="16.5" thickBot="1">
      <c r="A35" s="175"/>
      <c r="B35" s="172" t="s">
        <v>21</v>
      </c>
      <c r="C35" s="674">
        <f>SUM(C34:E34)</f>
        <v>31.5</v>
      </c>
      <c r="D35" s="677"/>
      <c r="E35" s="676"/>
      <c r="F35" s="674">
        <f>SUM(F34:H34)</f>
        <v>28.5</v>
      </c>
      <c r="G35" s="677"/>
      <c r="H35" s="677"/>
      <c r="I35" s="176"/>
      <c r="J35" s="722" t="s">
        <v>27</v>
      </c>
      <c r="K35" s="725"/>
      <c r="L35" s="726"/>
      <c r="M35" s="677" t="s">
        <v>28</v>
      </c>
      <c r="N35" s="678"/>
      <c r="O35" s="175"/>
      <c r="P35" s="175"/>
      <c r="Q35" s="722">
        <f>Q34+R34+S34+T34</f>
        <v>835</v>
      </c>
      <c r="R35" s="723"/>
      <c r="S35" s="723"/>
      <c r="T35" s="724"/>
      <c r="U35" s="674">
        <f>U34+V34</f>
        <v>729</v>
      </c>
      <c r="V35" s="678"/>
      <c r="W35" s="722">
        <f>SUM(W34:Z34)</f>
        <v>465</v>
      </c>
      <c r="X35" s="723"/>
      <c r="Y35" s="723"/>
      <c r="Z35" s="724"/>
      <c r="AA35" s="674">
        <f>SUM(AA34:AB34)</f>
        <v>357</v>
      </c>
      <c r="AB35" s="678"/>
      <c r="AC35" s="722">
        <f>SUM(AC34:AF34)</f>
        <v>370</v>
      </c>
      <c r="AD35" s="723"/>
      <c r="AE35" s="723"/>
      <c r="AF35" s="724"/>
      <c r="AG35" s="674">
        <f>SUM(AG34:AH34)</f>
        <v>372</v>
      </c>
      <c r="AH35" s="678"/>
      <c r="AI35" s="177"/>
    </row>
    <row r="36" spans="1:35" ht="16.5" thickBot="1">
      <c r="A36" s="175"/>
      <c r="B36" s="178"/>
      <c r="C36" s="178"/>
      <c r="D36" s="178"/>
      <c r="E36" s="179"/>
      <c r="F36" s="178"/>
      <c r="G36" s="178"/>
      <c r="H36" s="178"/>
      <c r="I36" s="175"/>
      <c r="J36" s="674" t="s">
        <v>26</v>
      </c>
      <c r="K36" s="675"/>
      <c r="L36" s="675"/>
      <c r="M36" s="675"/>
      <c r="N36" s="676"/>
      <c r="O36" s="180"/>
      <c r="P36" s="175"/>
      <c r="Q36" s="674">
        <f>W36+AC36</f>
        <v>1564</v>
      </c>
      <c r="R36" s="675"/>
      <c r="S36" s="675"/>
      <c r="T36" s="675"/>
      <c r="U36" s="675"/>
      <c r="V36" s="676"/>
      <c r="W36" s="674">
        <f>W35+AA35</f>
        <v>822</v>
      </c>
      <c r="X36" s="675"/>
      <c r="Y36" s="675"/>
      <c r="Z36" s="675"/>
      <c r="AA36" s="675"/>
      <c r="AB36" s="676"/>
      <c r="AC36" s="674">
        <f>AC35+AG35</f>
        <v>742</v>
      </c>
      <c r="AD36" s="677"/>
      <c r="AE36" s="677"/>
      <c r="AF36" s="677"/>
      <c r="AG36" s="677"/>
      <c r="AH36" s="678"/>
      <c r="AI36" s="177"/>
    </row>
    <row r="37" spans="1:35" ht="13.5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  <c r="N37" s="3"/>
      <c r="O37" s="3"/>
      <c r="P37" s="3"/>
      <c r="Q37" s="4"/>
      <c r="R37" s="4"/>
      <c r="S37" s="4"/>
      <c r="T37" s="4"/>
      <c r="U37" s="4"/>
      <c r="V37" s="5"/>
      <c r="W37" s="6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7"/>
    </row>
    <row r="38" spans="1:35" ht="12.75">
      <c r="A38" s="662" t="s">
        <v>15</v>
      </c>
      <c r="B38" s="663"/>
      <c r="C38" s="664" t="s">
        <v>16</v>
      </c>
      <c r="D38" s="665"/>
      <c r="E38" s="665"/>
      <c r="F38" s="665"/>
      <c r="G38" s="665"/>
      <c r="H38" s="665"/>
      <c r="I38" s="665"/>
      <c r="J38" s="665"/>
      <c r="K38" s="665"/>
      <c r="L38" s="665"/>
      <c r="M38" s="665"/>
      <c r="N38" s="665"/>
      <c r="O38" s="665"/>
      <c r="P38" s="665"/>
      <c r="Q38" s="665"/>
      <c r="R38" s="665"/>
      <c r="S38" s="665"/>
      <c r="T38" s="665"/>
      <c r="U38" s="665"/>
      <c r="V38" s="666"/>
      <c r="W38" s="8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ht="12.75">
      <c r="A39" s="667" t="s">
        <v>71</v>
      </c>
      <c r="B39" s="668"/>
      <c r="C39" s="668" t="s">
        <v>72</v>
      </c>
      <c r="D39" s="668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10" t="s">
        <v>73</v>
      </c>
      <c r="S39" s="11"/>
      <c r="T39" s="11"/>
      <c r="U39" s="11"/>
      <c r="V39" s="12"/>
      <c r="W39" s="8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ht="12.75">
      <c r="A40" s="655" t="s">
        <v>74</v>
      </c>
      <c r="B40" s="656"/>
      <c r="C40" s="668" t="s">
        <v>75</v>
      </c>
      <c r="D40" s="668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13" t="s">
        <v>76</v>
      </c>
      <c r="S40" s="11"/>
      <c r="T40" s="11"/>
      <c r="U40" s="12"/>
      <c r="V40" s="14"/>
      <c r="W40" s="8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ht="13.5" thickBot="1">
      <c r="A41" s="655"/>
      <c r="B41" s="656"/>
      <c r="C41" s="656" t="s">
        <v>77</v>
      </c>
      <c r="D41" s="656"/>
      <c r="E41" s="656"/>
      <c r="F41" s="656"/>
      <c r="G41" s="656"/>
      <c r="H41" s="656"/>
      <c r="I41" s="656"/>
      <c r="J41" s="656"/>
      <c r="K41" s="656"/>
      <c r="L41" s="656"/>
      <c r="M41" s="656"/>
      <c r="N41" s="656"/>
      <c r="O41" s="656"/>
      <c r="P41" s="656"/>
      <c r="Q41" s="656"/>
      <c r="R41" s="15" t="s">
        <v>78</v>
      </c>
      <c r="S41" s="16"/>
      <c r="T41" s="16"/>
      <c r="U41" s="17"/>
      <c r="V41" s="18"/>
      <c r="W41" s="8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1:35" ht="13.5" thickBot="1">
      <c r="A42" s="657"/>
      <c r="B42" s="658"/>
      <c r="C42" s="659" t="s">
        <v>79</v>
      </c>
      <c r="D42" s="660"/>
      <c r="E42" s="660"/>
      <c r="F42" s="660"/>
      <c r="G42" s="660"/>
      <c r="H42" s="660"/>
      <c r="I42" s="660"/>
      <c r="J42" s="660"/>
      <c r="K42" s="660"/>
      <c r="L42" s="660"/>
      <c r="M42" s="660"/>
      <c r="N42" s="660"/>
      <c r="O42" s="660"/>
      <c r="P42" s="660"/>
      <c r="Q42" s="661"/>
      <c r="R42" s="19"/>
      <c r="S42" s="20"/>
      <c r="T42" s="20"/>
      <c r="U42" s="20"/>
      <c r="V42" s="21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ht="12.75">
      <c r="V43" s="22"/>
    </row>
    <row r="45" spans="2:9" ht="12.75">
      <c r="B45" s="23"/>
      <c r="C45" s="23"/>
      <c r="D45" s="23"/>
      <c r="E45" s="23"/>
      <c r="F45" s="23"/>
      <c r="G45" s="23"/>
      <c r="H45" s="23"/>
      <c r="I45" s="23"/>
    </row>
    <row r="47" spans="2:3" ht="12.75">
      <c r="B47" s="24"/>
      <c r="C47" s="72" t="s">
        <v>80</v>
      </c>
    </row>
  </sheetData>
  <sheetProtection/>
  <mergeCells count="48">
    <mergeCell ref="A42:B42"/>
    <mergeCell ref="C42:Q42"/>
    <mergeCell ref="C41:Q41"/>
    <mergeCell ref="A39:B39"/>
    <mergeCell ref="C39:Q39"/>
    <mergeCell ref="A40:B40"/>
    <mergeCell ref="C40:Q40"/>
    <mergeCell ref="A41:B41"/>
    <mergeCell ref="A38:B38"/>
    <mergeCell ref="C38:V38"/>
    <mergeCell ref="C35:E35"/>
    <mergeCell ref="F35:H35"/>
    <mergeCell ref="J35:L35"/>
    <mergeCell ref="M35:N35"/>
    <mergeCell ref="AG35:AH35"/>
    <mergeCell ref="J36:N36"/>
    <mergeCell ref="Q36:V36"/>
    <mergeCell ref="W36:AB36"/>
    <mergeCell ref="AC36:AH36"/>
    <mergeCell ref="Q35:T35"/>
    <mergeCell ref="U35:V35"/>
    <mergeCell ref="W35:Z35"/>
    <mergeCell ref="AA35:AB35"/>
    <mergeCell ref="AC35:AF35"/>
    <mergeCell ref="A34:B34"/>
    <mergeCell ref="I7:I8"/>
    <mergeCell ref="J7:J8"/>
    <mergeCell ref="K7:K8"/>
    <mergeCell ref="C7:E7"/>
    <mergeCell ref="F7:H7"/>
    <mergeCell ref="A3:AI3"/>
    <mergeCell ref="A4:AH4"/>
    <mergeCell ref="A5:A8"/>
    <mergeCell ref="B5:B8"/>
    <mergeCell ref="C5:L5"/>
    <mergeCell ref="M5:N6"/>
    <mergeCell ref="O5:O8"/>
    <mergeCell ref="P5:P8"/>
    <mergeCell ref="Q5:V7"/>
    <mergeCell ref="W5:AB6"/>
    <mergeCell ref="AC5:AH6"/>
    <mergeCell ref="AI5:AI8"/>
    <mergeCell ref="C6:H6"/>
    <mergeCell ref="I6:L6"/>
    <mergeCell ref="W7:AB7"/>
    <mergeCell ref="AC7:AH7"/>
    <mergeCell ref="L7:L8"/>
    <mergeCell ref="M7:N7"/>
  </mergeCells>
  <printOptions/>
  <pageMargins left="0" right="0" top="0" bottom="0" header="0" footer="0"/>
  <pageSetup fitToHeight="1" fitToWidth="1" orientation="landscape" paperSize="9" scale="3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zoomScalePageLayoutView="0" workbookViewId="0" topLeftCell="A7">
      <selection activeCell="B8" sqref="B8"/>
    </sheetView>
  </sheetViews>
  <sheetFormatPr defaultColWidth="9.00390625" defaultRowHeight="12.75"/>
  <cols>
    <col min="1" max="1" width="3.125" style="72" customWidth="1"/>
    <col min="2" max="2" width="33.375" style="72" customWidth="1"/>
    <col min="3" max="3" width="5.625" style="72" customWidth="1"/>
    <col min="4" max="5" width="4.00390625" style="72" customWidth="1"/>
    <col min="6" max="6" width="5.375" style="72" customWidth="1"/>
    <col min="7" max="7" width="3.125" style="72" customWidth="1"/>
    <col min="8" max="8" width="4.00390625" style="72" customWidth="1"/>
    <col min="9" max="9" width="6.00390625" style="72" customWidth="1"/>
    <col min="10" max="10" width="4.00390625" style="72" customWidth="1"/>
    <col min="11" max="11" width="5.00390625" style="72" customWidth="1"/>
    <col min="12" max="12" width="8.125" style="72" customWidth="1"/>
    <col min="13" max="13" width="5.625" style="72" customWidth="1"/>
    <col min="14" max="15" width="6.125" style="72" customWidth="1"/>
    <col min="16" max="16" width="5.375" style="72" customWidth="1"/>
    <col min="17" max="17" width="4.00390625" style="72" bestFit="1" customWidth="1"/>
    <col min="18" max="18" width="3.875" style="72" customWidth="1"/>
    <col min="19" max="19" width="5.125" style="72" customWidth="1"/>
    <col min="20" max="20" width="4.00390625" style="72" bestFit="1" customWidth="1"/>
    <col min="21" max="21" width="6.25390625" style="72" customWidth="1"/>
    <col min="22" max="22" width="4.00390625" style="72" customWidth="1"/>
    <col min="23" max="23" width="4.00390625" style="72" bestFit="1" customWidth="1"/>
    <col min="24" max="24" width="5.00390625" style="72" customWidth="1"/>
    <col min="25" max="25" width="4.00390625" style="72" bestFit="1" customWidth="1"/>
    <col min="26" max="26" width="4.00390625" style="72" customWidth="1"/>
    <col min="27" max="27" width="3.875" style="72" bestFit="1" customWidth="1"/>
    <col min="28" max="28" width="3.375" style="72" bestFit="1" customWidth="1"/>
    <col min="29" max="33" width="3.875" style="72" customWidth="1"/>
    <col min="34" max="34" width="4.875" style="72" customWidth="1"/>
    <col min="35" max="35" width="28.125" style="72" customWidth="1"/>
    <col min="36" max="16384" width="9.125" style="72" customWidth="1"/>
  </cols>
  <sheetData>
    <row r="1" spans="1:2" ht="12.75">
      <c r="A1" s="727"/>
      <c r="B1" s="727"/>
    </row>
    <row r="2" spans="1:35" ht="36.75" customHeight="1" thickBot="1">
      <c r="A2" s="728" t="s">
        <v>118</v>
      </c>
      <c r="B2" s="728"/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728"/>
      <c r="N2" s="728"/>
      <c r="O2" s="728"/>
      <c r="P2" s="728"/>
      <c r="Q2" s="728"/>
      <c r="R2" s="728"/>
      <c r="S2" s="728"/>
      <c r="T2" s="728"/>
      <c r="U2" s="728"/>
      <c r="V2" s="728"/>
      <c r="W2" s="728"/>
      <c r="X2" s="728"/>
      <c r="Y2" s="728"/>
      <c r="Z2" s="728"/>
      <c r="AA2" s="728"/>
      <c r="AB2" s="728"/>
      <c r="AC2" s="728"/>
      <c r="AD2" s="728"/>
      <c r="AE2" s="728"/>
      <c r="AF2" s="728"/>
      <c r="AG2" s="728"/>
      <c r="AH2" s="728"/>
      <c r="AI2" s="218"/>
    </row>
    <row r="3" spans="1:35" ht="43.5" customHeight="1" thickBot="1">
      <c r="A3" s="729" t="s">
        <v>151</v>
      </c>
      <c r="B3" s="730"/>
      <c r="C3" s="730"/>
      <c r="D3" s="730"/>
      <c r="E3" s="730"/>
      <c r="F3" s="730"/>
      <c r="G3" s="730"/>
      <c r="H3" s="730"/>
      <c r="I3" s="730"/>
      <c r="J3" s="730"/>
      <c r="K3" s="730"/>
      <c r="L3" s="730"/>
      <c r="M3" s="730"/>
      <c r="N3" s="730"/>
      <c r="O3" s="730"/>
      <c r="P3" s="730"/>
      <c r="Q3" s="730"/>
      <c r="R3" s="730"/>
      <c r="S3" s="730"/>
      <c r="T3" s="730"/>
      <c r="U3" s="730"/>
      <c r="V3" s="730"/>
      <c r="W3" s="730"/>
      <c r="X3" s="730"/>
      <c r="Y3" s="730"/>
      <c r="Z3" s="730"/>
      <c r="AA3" s="730"/>
      <c r="AB3" s="730"/>
      <c r="AC3" s="730"/>
      <c r="AD3" s="730"/>
      <c r="AE3" s="730"/>
      <c r="AF3" s="730"/>
      <c r="AG3" s="730"/>
      <c r="AH3" s="730"/>
      <c r="AI3" s="219"/>
    </row>
    <row r="4" spans="1:35" ht="14.25" customHeight="1" thickBot="1">
      <c r="A4" s="731" t="s">
        <v>13</v>
      </c>
      <c r="B4" s="734" t="s">
        <v>14</v>
      </c>
      <c r="C4" s="737" t="s">
        <v>130</v>
      </c>
      <c r="D4" s="738"/>
      <c r="E4" s="738"/>
      <c r="F4" s="738"/>
      <c r="G4" s="738"/>
      <c r="H4" s="738"/>
      <c r="I4" s="738"/>
      <c r="J4" s="738"/>
      <c r="K4" s="738"/>
      <c r="L4" s="739"/>
      <c r="M4" s="740" t="s">
        <v>8</v>
      </c>
      <c r="N4" s="741"/>
      <c r="O4" s="744" t="s">
        <v>30</v>
      </c>
      <c r="P4" s="747" t="s">
        <v>29</v>
      </c>
      <c r="Q4" s="737" t="s">
        <v>1</v>
      </c>
      <c r="R4" s="738"/>
      <c r="S4" s="738"/>
      <c r="T4" s="738"/>
      <c r="U4" s="738"/>
      <c r="V4" s="750"/>
      <c r="W4" s="737" t="s">
        <v>0</v>
      </c>
      <c r="X4" s="738"/>
      <c r="Y4" s="738"/>
      <c r="Z4" s="738"/>
      <c r="AA4" s="738"/>
      <c r="AB4" s="750"/>
      <c r="AC4" s="737" t="s">
        <v>20</v>
      </c>
      <c r="AD4" s="738"/>
      <c r="AE4" s="738"/>
      <c r="AF4" s="738"/>
      <c r="AG4" s="738"/>
      <c r="AH4" s="750"/>
      <c r="AI4" s="757" t="s">
        <v>19</v>
      </c>
    </row>
    <row r="5" spans="1:35" ht="12.75" customHeight="1" thickBot="1">
      <c r="A5" s="732"/>
      <c r="B5" s="735"/>
      <c r="C5" s="761" t="s">
        <v>23</v>
      </c>
      <c r="D5" s="762"/>
      <c r="E5" s="762"/>
      <c r="F5" s="762"/>
      <c r="G5" s="762"/>
      <c r="H5" s="763"/>
      <c r="I5" s="761" t="s">
        <v>22</v>
      </c>
      <c r="J5" s="762"/>
      <c r="K5" s="762"/>
      <c r="L5" s="764"/>
      <c r="M5" s="742"/>
      <c r="N5" s="743"/>
      <c r="O5" s="745"/>
      <c r="P5" s="748"/>
      <c r="Q5" s="751"/>
      <c r="R5" s="752"/>
      <c r="S5" s="752"/>
      <c r="T5" s="752"/>
      <c r="U5" s="752"/>
      <c r="V5" s="753"/>
      <c r="W5" s="754"/>
      <c r="X5" s="755"/>
      <c r="Y5" s="755"/>
      <c r="Z5" s="755"/>
      <c r="AA5" s="755"/>
      <c r="AB5" s="756"/>
      <c r="AC5" s="754"/>
      <c r="AD5" s="755"/>
      <c r="AE5" s="755"/>
      <c r="AF5" s="755"/>
      <c r="AG5" s="755"/>
      <c r="AH5" s="756"/>
      <c r="AI5" s="758"/>
    </row>
    <row r="6" spans="1:35" ht="12.75" customHeight="1" thickBot="1">
      <c r="A6" s="732"/>
      <c r="B6" s="735"/>
      <c r="C6" s="761" t="s">
        <v>4</v>
      </c>
      <c r="D6" s="762"/>
      <c r="E6" s="764"/>
      <c r="F6" s="761" t="s">
        <v>5</v>
      </c>
      <c r="G6" s="762"/>
      <c r="H6" s="763"/>
      <c r="I6" s="765" t="s">
        <v>24</v>
      </c>
      <c r="J6" s="765" t="s">
        <v>11</v>
      </c>
      <c r="K6" s="765" t="s">
        <v>12</v>
      </c>
      <c r="L6" s="765" t="s">
        <v>25</v>
      </c>
      <c r="M6" s="768" t="s">
        <v>10</v>
      </c>
      <c r="N6" s="769"/>
      <c r="O6" s="745"/>
      <c r="P6" s="748"/>
      <c r="Q6" s="754"/>
      <c r="R6" s="755"/>
      <c r="S6" s="755"/>
      <c r="T6" s="755"/>
      <c r="U6" s="755"/>
      <c r="V6" s="756"/>
      <c r="W6" s="768" t="s">
        <v>18</v>
      </c>
      <c r="X6" s="769"/>
      <c r="Y6" s="769"/>
      <c r="Z6" s="769"/>
      <c r="AA6" s="769"/>
      <c r="AB6" s="770"/>
      <c r="AC6" s="768" t="s">
        <v>18</v>
      </c>
      <c r="AD6" s="769"/>
      <c r="AE6" s="769"/>
      <c r="AF6" s="769"/>
      <c r="AG6" s="769"/>
      <c r="AH6" s="770"/>
      <c r="AI6" s="759"/>
    </row>
    <row r="7" spans="1:35" ht="13.5" thickBot="1">
      <c r="A7" s="733"/>
      <c r="B7" s="736"/>
      <c r="C7" s="220" t="s">
        <v>24</v>
      </c>
      <c r="D7" s="221" t="s">
        <v>11</v>
      </c>
      <c r="E7" s="221" t="s">
        <v>12</v>
      </c>
      <c r="F7" s="222" t="s">
        <v>24</v>
      </c>
      <c r="G7" s="223" t="s">
        <v>11</v>
      </c>
      <c r="H7" s="221" t="s">
        <v>12</v>
      </c>
      <c r="I7" s="766"/>
      <c r="J7" s="766"/>
      <c r="K7" s="766"/>
      <c r="L7" s="767"/>
      <c r="M7" s="220" t="s">
        <v>4</v>
      </c>
      <c r="N7" s="224" t="s">
        <v>5</v>
      </c>
      <c r="O7" s="746"/>
      <c r="P7" s="749"/>
      <c r="Q7" s="222" t="s">
        <v>2</v>
      </c>
      <c r="R7" s="225" t="s">
        <v>3</v>
      </c>
      <c r="S7" s="225" t="s">
        <v>9</v>
      </c>
      <c r="T7" s="225" t="s">
        <v>11</v>
      </c>
      <c r="U7" s="225" t="s">
        <v>17</v>
      </c>
      <c r="V7" s="226" t="s">
        <v>12</v>
      </c>
      <c r="W7" s="220" t="s">
        <v>2</v>
      </c>
      <c r="X7" s="223" t="s">
        <v>3</v>
      </c>
      <c r="Y7" s="223" t="s">
        <v>9</v>
      </c>
      <c r="Z7" s="223" t="s">
        <v>11</v>
      </c>
      <c r="AA7" s="223" t="s">
        <v>17</v>
      </c>
      <c r="AB7" s="221" t="s">
        <v>12</v>
      </c>
      <c r="AC7" s="220" t="s">
        <v>2</v>
      </c>
      <c r="AD7" s="223" t="s">
        <v>3</v>
      </c>
      <c r="AE7" s="223" t="s">
        <v>9</v>
      </c>
      <c r="AF7" s="223" t="s">
        <v>11</v>
      </c>
      <c r="AG7" s="223" t="s">
        <v>17</v>
      </c>
      <c r="AH7" s="221" t="s">
        <v>12</v>
      </c>
      <c r="AI7" s="760"/>
    </row>
    <row r="8" spans="1:35" ht="31.5">
      <c r="A8" s="227">
        <v>1</v>
      </c>
      <c r="B8" s="192" t="s">
        <v>221</v>
      </c>
      <c r="C8" s="28">
        <v>1.5</v>
      </c>
      <c r="D8" s="26"/>
      <c r="E8" s="29"/>
      <c r="F8" s="28"/>
      <c r="G8" s="193"/>
      <c r="H8" s="27"/>
      <c r="I8" s="28">
        <f aca="true" t="shared" si="0" ref="I8:K19">C8+F8</f>
        <v>1.5</v>
      </c>
      <c r="J8" s="26">
        <f t="shared" si="0"/>
        <v>0</v>
      </c>
      <c r="K8" s="27">
        <f t="shared" si="0"/>
        <v>0</v>
      </c>
      <c r="L8" s="246">
        <f aca="true" t="shared" si="1" ref="L8:L24">SUM(I8:K8)</f>
        <v>1.5</v>
      </c>
      <c r="M8" s="194" t="s">
        <v>81</v>
      </c>
      <c r="N8" s="195"/>
      <c r="O8" s="246">
        <f aca="true" t="shared" si="2" ref="O8:O18">SUM(Q8:T8)</f>
        <v>15</v>
      </c>
      <c r="P8" s="25">
        <f aca="true" t="shared" si="3" ref="P8:P23">SUM(Q8:V8)</f>
        <v>38</v>
      </c>
      <c r="Q8" s="28">
        <v>10</v>
      </c>
      <c r="R8" s="26">
        <v>5</v>
      </c>
      <c r="S8" s="26">
        <v>0</v>
      </c>
      <c r="T8" s="26">
        <f aca="true" t="shared" si="4" ref="T8:V9">Z8+AF8</f>
        <v>0</v>
      </c>
      <c r="U8" s="26">
        <v>23</v>
      </c>
      <c r="V8" s="27">
        <f t="shared" si="4"/>
        <v>0</v>
      </c>
      <c r="W8" s="28">
        <v>10</v>
      </c>
      <c r="X8" s="26">
        <v>5</v>
      </c>
      <c r="Y8" s="26">
        <v>0</v>
      </c>
      <c r="Z8" s="26"/>
      <c r="AA8" s="26">
        <v>23</v>
      </c>
      <c r="AB8" s="27"/>
      <c r="AC8" s="28"/>
      <c r="AD8" s="29"/>
      <c r="AE8" s="29"/>
      <c r="AF8" s="29"/>
      <c r="AG8" s="26"/>
      <c r="AH8" s="27"/>
      <c r="AI8" s="192" t="s">
        <v>119</v>
      </c>
    </row>
    <row r="9" spans="1:35" ht="15.75">
      <c r="A9" s="228">
        <v>2</v>
      </c>
      <c r="B9" s="186" t="s">
        <v>222</v>
      </c>
      <c r="C9" s="31"/>
      <c r="D9" s="32"/>
      <c r="E9" s="34"/>
      <c r="F9" s="31">
        <v>1.5</v>
      </c>
      <c r="G9" s="188"/>
      <c r="H9" s="33"/>
      <c r="I9" s="31">
        <f t="shared" si="0"/>
        <v>1.5</v>
      </c>
      <c r="J9" s="32">
        <f t="shared" si="0"/>
        <v>0</v>
      </c>
      <c r="K9" s="189">
        <f t="shared" si="0"/>
        <v>0</v>
      </c>
      <c r="L9" s="247">
        <f t="shared" si="1"/>
        <v>1.5</v>
      </c>
      <c r="M9" s="190"/>
      <c r="N9" s="191" t="s">
        <v>81</v>
      </c>
      <c r="O9" s="247">
        <f t="shared" si="2"/>
        <v>15</v>
      </c>
      <c r="P9" s="30">
        <f t="shared" si="3"/>
        <v>38</v>
      </c>
      <c r="Q9" s="31">
        <v>10</v>
      </c>
      <c r="R9" s="32">
        <v>5</v>
      </c>
      <c r="S9" s="32">
        <v>0</v>
      </c>
      <c r="T9" s="32">
        <f t="shared" si="4"/>
        <v>0</v>
      </c>
      <c r="U9" s="32">
        <v>23</v>
      </c>
      <c r="V9" s="33">
        <f t="shared" si="4"/>
        <v>0</v>
      </c>
      <c r="W9" s="31"/>
      <c r="X9" s="32"/>
      <c r="Y9" s="32"/>
      <c r="Z9" s="32"/>
      <c r="AA9" s="32"/>
      <c r="AB9" s="33"/>
      <c r="AC9" s="31">
        <v>10</v>
      </c>
      <c r="AD9" s="32">
        <v>5</v>
      </c>
      <c r="AE9" s="34">
        <v>0</v>
      </c>
      <c r="AF9" s="34"/>
      <c r="AG9" s="32">
        <v>23</v>
      </c>
      <c r="AH9" s="33"/>
      <c r="AI9" s="186" t="s">
        <v>34</v>
      </c>
    </row>
    <row r="10" spans="1:35" ht="31.5">
      <c r="A10" s="228">
        <v>3</v>
      </c>
      <c r="B10" s="106" t="s">
        <v>82</v>
      </c>
      <c r="C10" s="37">
        <v>7.5</v>
      </c>
      <c r="D10" s="38"/>
      <c r="E10" s="40"/>
      <c r="F10" s="37">
        <v>7.5</v>
      </c>
      <c r="G10" s="107"/>
      <c r="H10" s="39"/>
      <c r="I10" s="73">
        <f t="shared" si="0"/>
        <v>15</v>
      </c>
      <c r="J10" s="74">
        <f t="shared" si="0"/>
        <v>0</v>
      </c>
      <c r="K10" s="108">
        <f t="shared" si="0"/>
        <v>0</v>
      </c>
      <c r="L10" s="131">
        <f t="shared" si="1"/>
        <v>15</v>
      </c>
      <c r="M10" s="109"/>
      <c r="N10" s="110" t="s">
        <v>83</v>
      </c>
      <c r="O10" s="242">
        <f t="shared" si="2"/>
        <v>240</v>
      </c>
      <c r="P10" s="36">
        <f t="shared" si="3"/>
        <v>375</v>
      </c>
      <c r="Q10" s="73">
        <f aca="true" t="shared" si="5" ref="Q10:V24">W10+AC10</f>
        <v>60</v>
      </c>
      <c r="R10" s="74">
        <f t="shared" si="5"/>
        <v>60</v>
      </c>
      <c r="S10" s="74">
        <f t="shared" si="5"/>
        <v>120</v>
      </c>
      <c r="T10" s="74">
        <f t="shared" si="5"/>
        <v>0</v>
      </c>
      <c r="U10" s="74">
        <v>135</v>
      </c>
      <c r="V10" s="75">
        <f t="shared" si="5"/>
        <v>0</v>
      </c>
      <c r="W10" s="37">
        <v>30</v>
      </c>
      <c r="X10" s="38">
        <v>30</v>
      </c>
      <c r="Y10" s="38">
        <v>60</v>
      </c>
      <c r="Z10" s="38"/>
      <c r="AA10" s="38">
        <v>67</v>
      </c>
      <c r="AB10" s="39"/>
      <c r="AC10" s="37">
        <v>30</v>
      </c>
      <c r="AD10" s="40">
        <v>30</v>
      </c>
      <c r="AE10" s="40">
        <v>60</v>
      </c>
      <c r="AF10" s="40"/>
      <c r="AG10" s="38">
        <v>68</v>
      </c>
      <c r="AH10" s="40"/>
      <c r="AI10" s="106" t="s">
        <v>31</v>
      </c>
    </row>
    <row r="11" spans="1:35" ht="31.5">
      <c r="A11" s="228">
        <v>4</v>
      </c>
      <c r="B11" s="106" t="s">
        <v>84</v>
      </c>
      <c r="C11" s="37">
        <v>1.5</v>
      </c>
      <c r="D11" s="38"/>
      <c r="E11" s="40"/>
      <c r="F11" s="37">
        <v>2</v>
      </c>
      <c r="G11" s="107"/>
      <c r="H11" s="39"/>
      <c r="I11" s="73">
        <f t="shared" si="0"/>
        <v>3.5</v>
      </c>
      <c r="J11" s="74">
        <f t="shared" si="0"/>
        <v>0</v>
      </c>
      <c r="K11" s="108">
        <f t="shared" si="0"/>
        <v>0</v>
      </c>
      <c r="L11" s="131">
        <f t="shared" si="1"/>
        <v>3.5</v>
      </c>
      <c r="M11" s="109"/>
      <c r="N11" s="110" t="s">
        <v>83</v>
      </c>
      <c r="O11" s="242">
        <f t="shared" si="2"/>
        <v>45</v>
      </c>
      <c r="P11" s="36">
        <f t="shared" si="3"/>
        <v>88</v>
      </c>
      <c r="Q11" s="73">
        <f t="shared" si="5"/>
        <v>30</v>
      </c>
      <c r="R11" s="74">
        <v>15</v>
      </c>
      <c r="S11" s="74">
        <f t="shared" si="5"/>
        <v>0</v>
      </c>
      <c r="T11" s="74">
        <f t="shared" si="5"/>
        <v>0</v>
      </c>
      <c r="U11" s="74">
        <v>43</v>
      </c>
      <c r="V11" s="75">
        <f t="shared" si="5"/>
        <v>0</v>
      </c>
      <c r="W11" s="37">
        <v>15</v>
      </c>
      <c r="X11" s="38">
        <v>7</v>
      </c>
      <c r="Y11" s="38"/>
      <c r="Z11" s="38"/>
      <c r="AA11" s="38">
        <v>16</v>
      </c>
      <c r="AB11" s="39"/>
      <c r="AC11" s="37">
        <v>15</v>
      </c>
      <c r="AD11" s="38">
        <v>8</v>
      </c>
      <c r="AE11" s="40"/>
      <c r="AF11" s="40"/>
      <c r="AG11" s="38">
        <v>27</v>
      </c>
      <c r="AH11" s="40"/>
      <c r="AI11" s="106" t="s">
        <v>85</v>
      </c>
    </row>
    <row r="12" spans="1:35" ht="47.25">
      <c r="A12" s="228">
        <v>5</v>
      </c>
      <c r="B12" s="106" t="s">
        <v>86</v>
      </c>
      <c r="C12" s="37">
        <v>2</v>
      </c>
      <c r="D12" s="38"/>
      <c r="E12" s="40"/>
      <c r="F12" s="37"/>
      <c r="G12" s="107"/>
      <c r="H12" s="39"/>
      <c r="I12" s="73">
        <f t="shared" si="0"/>
        <v>2</v>
      </c>
      <c r="J12" s="74">
        <f t="shared" si="0"/>
        <v>0</v>
      </c>
      <c r="K12" s="108">
        <f t="shared" si="0"/>
        <v>0</v>
      </c>
      <c r="L12" s="131">
        <f t="shared" si="1"/>
        <v>2</v>
      </c>
      <c r="M12" s="109" t="s">
        <v>81</v>
      </c>
      <c r="N12" s="110"/>
      <c r="O12" s="242">
        <v>30</v>
      </c>
      <c r="P12" s="36">
        <f t="shared" si="3"/>
        <v>50</v>
      </c>
      <c r="Q12" s="73">
        <f t="shared" si="5"/>
        <v>10</v>
      </c>
      <c r="R12" s="74">
        <v>4</v>
      </c>
      <c r="S12" s="74">
        <v>16</v>
      </c>
      <c r="T12" s="74">
        <f t="shared" si="5"/>
        <v>0</v>
      </c>
      <c r="U12" s="74">
        <v>20</v>
      </c>
      <c r="V12" s="75">
        <f t="shared" si="5"/>
        <v>0</v>
      </c>
      <c r="W12" s="37">
        <v>10</v>
      </c>
      <c r="X12" s="38">
        <v>4</v>
      </c>
      <c r="Y12" s="38">
        <v>16</v>
      </c>
      <c r="Z12" s="38"/>
      <c r="AA12" s="38">
        <v>20</v>
      </c>
      <c r="AB12" s="39"/>
      <c r="AC12" s="37"/>
      <c r="AD12" s="38"/>
      <c r="AE12" s="40"/>
      <c r="AF12" s="40"/>
      <c r="AG12" s="38"/>
      <c r="AH12" s="40"/>
      <c r="AI12" s="106" t="s">
        <v>87</v>
      </c>
    </row>
    <row r="13" spans="1:35" ht="47.25">
      <c r="A13" s="228">
        <v>6</v>
      </c>
      <c r="B13" s="197" t="s">
        <v>148</v>
      </c>
      <c r="C13" s="41">
        <v>3</v>
      </c>
      <c r="D13" s="42"/>
      <c r="E13" s="44"/>
      <c r="F13" s="41"/>
      <c r="G13" s="198"/>
      <c r="H13" s="43"/>
      <c r="I13" s="76">
        <f t="shared" si="0"/>
        <v>3</v>
      </c>
      <c r="J13" s="77">
        <f t="shared" si="0"/>
        <v>0</v>
      </c>
      <c r="K13" s="199">
        <f t="shared" si="0"/>
        <v>0</v>
      </c>
      <c r="L13" s="131">
        <f t="shared" si="1"/>
        <v>3</v>
      </c>
      <c r="M13" s="200" t="s">
        <v>83</v>
      </c>
      <c r="N13" s="201"/>
      <c r="O13" s="243">
        <f t="shared" si="2"/>
        <v>35</v>
      </c>
      <c r="P13" s="36">
        <f t="shared" si="3"/>
        <v>75</v>
      </c>
      <c r="Q13" s="76">
        <f t="shared" si="5"/>
        <v>15</v>
      </c>
      <c r="R13" s="77">
        <f t="shared" si="5"/>
        <v>0</v>
      </c>
      <c r="S13" s="77">
        <v>20</v>
      </c>
      <c r="T13" s="77">
        <f t="shared" si="5"/>
        <v>0</v>
      </c>
      <c r="U13" s="77">
        <v>40</v>
      </c>
      <c r="V13" s="78">
        <f t="shared" si="5"/>
        <v>0</v>
      </c>
      <c r="W13" s="41">
        <v>15</v>
      </c>
      <c r="X13" s="42"/>
      <c r="Y13" s="42">
        <v>20</v>
      </c>
      <c r="Z13" s="42"/>
      <c r="AA13" s="42">
        <v>40</v>
      </c>
      <c r="AB13" s="43"/>
      <c r="AC13" s="41"/>
      <c r="AD13" s="42"/>
      <c r="AE13" s="44"/>
      <c r="AF13" s="44"/>
      <c r="AG13" s="42"/>
      <c r="AH13" s="44"/>
      <c r="AI13" s="197" t="s">
        <v>35</v>
      </c>
    </row>
    <row r="14" spans="1:35" ht="47.25">
      <c r="A14" s="228">
        <v>7</v>
      </c>
      <c r="B14" s="207" t="s">
        <v>91</v>
      </c>
      <c r="C14" s="55">
        <v>1</v>
      </c>
      <c r="D14" s="53"/>
      <c r="E14" s="56"/>
      <c r="F14" s="52"/>
      <c r="G14" s="208"/>
      <c r="H14" s="56"/>
      <c r="I14" s="52">
        <f t="shared" si="0"/>
        <v>1</v>
      </c>
      <c r="J14" s="53">
        <f t="shared" si="0"/>
        <v>0</v>
      </c>
      <c r="K14" s="54">
        <f t="shared" si="0"/>
        <v>0</v>
      </c>
      <c r="L14" s="251">
        <f t="shared" si="1"/>
        <v>1</v>
      </c>
      <c r="M14" s="210" t="s">
        <v>81</v>
      </c>
      <c r="N14" s="249"/>
      <c r="O14" s="251">
        <f t="shared" si="2"/>
        <v>7</v>
      </c>
      <c r="P14" s="51">
        <f t="shared" si="3"/>
        <v>25</v>
      </c>
      <c r="Q14" s="52">
        <f t="shared" si="5"/>
        <v>2</v>
      </c>
      <c r="R14" s="53">
        <f t="shared" si="5"/>
        <v>0</v>
      </c>
      <c r="S14" s="53">
        <f t="shared" si="5"/>
        <v>5</v>
      </c>
      <c r="T14" s="53">
        <f t="shared" si="5"/>
        <v>0</v>
      </c>
      <c r="U14" s="53">
        <v>18</v>
      </c>
      <c r="V14" s="54">
        <f t="shared" si="5"/>
        <v>0</v>
      </c>
      <c r="W14" s="52">
        <v>2</v>
      </c>
      <c r="X14" s="53"/>
      <c r="Y14" s="53">
        <v>5</v>
      </c>
      <c r="Z14" s="53"/>
      <c r="AA14" s="53">
        <v>18</v>
      </c>
      <c r="AB14" s="54"/>
      <c r="AC14" s="52"/>
      <c r="AD14" s="55"/>
      <c r="AE14" s="53"/>
      <c r="AF14" s="53"/>
      <c r="AG14" s="53"/>
      <c r="AH14" s="56"/>
      <c r="AI14" s="211" t="s">
        <v>92</v>
      </c>
    </row>
    <row r="15" spans="1:35" ht="47.25">
      <c r="A15" s="228">
        <v>8</v>
      </c>
      <c r="B15" s="207" t="s">
        <v>93</v>
      </c>
      <c r="C15" s="55">
        <v>0.5</v>
      </c>
      <c r="D15" s="265">
        <v>0.5</v>
      </c>
      <c r="E15" s="56"/>
      <c r="F15" s="52">
        <v>1</v>
      </c>
      <c r="G15" s="208">
        <v>1</v>
      </c>
      <c r="H15" s="56"/>
      <c r="I15" s="52">
        <f>C15+F15</f>
        <v>1.5</v>
      </c>
      <c r="J15" s="265">
        <v>1.5</v>
      </c>
      <c r="K15" s="209">
        <f t="shared" si="0"/>
        <v>0</v>
      </c>
      <c r="L15" s="251">
        <f t="shared" si="1"/>
        <v>3</v>
      </c>
      <c r="M15" s="229"/>
      <c r="N15" s="250" t="s">
        <v>83</v>
      </c>
      <c r="O15" s="251">
        <v>40</v>
      </c>
      <c r="P15" s="51">
        <f t="shared" si="3"/>
        <v>75</v>
      </c>
      <c r="Q15" s="52">
        <v>20</v>
      </c>
      <c r="R15" s="53">
        <f t="shared" si="5"/>
        <v>0</v>
      </c>
      <c r="S15" s="53">
        <f t="shared" si="5"/>
        <v>0</v>
      </c>
      <c r="T15" s="53">
        <v>20</v>
      </c>
      <c r="U15" s="53">
        <v>35</v>
      </c>
      <c r="V15" s="54">
        <f t="shared" si="5"/>
        <v>0</v>
      </c>
      <c r="W15" s="52">
        <v>5</v>
      </c>
      <c r="X15" s="53"/>
      <c r="Y15" s="53"/>
      <c r="Z15" s="53">
        <v>5</v>
      </c>
      <c r="AA15" s="53">
        <v>15</v>
      </c>
      <c r="AB15" s="54"/>
      <c r="AC15" s="52">
        <v>15</v>
      </c>
      <c r="AD15" s="55"/>
      <c r="AE15" s="53"/>
      <c r="AF15" s="53">
        <v>15</v>
      </c>
      <c r="AG15" s="53">
        <v>20</v>
      </c>
      <c r="AH15" s="56"/>
      <c r="AI15" s="211" t="s">
        <v>94</v>
      </c>
    </row>
    <row r="16" spans="1:35" ht="47.25">
      <c r="A16" s="228">
        <v>9</v>
      </c>
      <c r="B16" s="207" t="s">
        <v>95</v>
      </c>
      <c r="C16" s="55">
        <v>1</v>
      </c>
      <c r="D16" s="53"/>
      <c r="E16" s="56"/>
      <c r="F16" s="52"/>
      <c r="G16" s="208"/>
      <c r="H16" s="56"/>
      <c r="I16" s="52">
        <f>C16+F16</f>
        <v>1</v>
      </c>
      <c r="J16" s="53">
        <f t="shared" si="0"/>
        <v>0</v>
      </c>
      <c r="K16" s="209">
        <f t="shared" si="0"/>
        <v>0</v>
      </c>
      <c r="L16" s="251">
        <f t="shared" si="1"/>
        <v>1</v>
      </c>
      <c r="M16" s="210" t="s">
        <v>81</v>
      </c>
      <c r="N16" s="249"/>
      <c r="O16" s="251">
        <f t="shared" si="2"/>
        <v>10</v>
      </c>
      <c r="P16" s="51">
        <f t="shared" si="3"/>
        <v>25</v>
      </c>
      <c r="Q16" s="52">
        <v>5</v>
      </c>
      <c r="R16" s="53">
        <f t="shared" si="5"/>
        <v>0</v>
      </c>
      <c r="S16" s="53">
        <f t="shared" si="5"/>
        <v>5</v>
      </c>
      <c r="T16" s="53">
        <f t="shared" si="5"/>
        <v>0</v>
      </c>
      <c r="U16" s="53">
        <f t="shared" si="5"/>
        <v>15</v>
      </c>
      <c r="V16" s="54">
        <f t="shared" si="5"/>
        <v>0</v>
      </c>
      <c r="W16" s="52">
        <v>5</v>
      </c>
      <c r="X16" s="53"/>
      <c r="Y16" s="53">
        <v>5</v>
      </c>
      <c r="Z16" s="53"/>
      <c r="AA16" s="53">
        <v>15</v>
      </c>
      <c r="AB16" s="54"/>
      <c r="AC16" s="52"/>
      <c r="AD16" s="55"/>
      <c r="AE16" s="55"/>
      <c r="AF16" s="55"/>
      <c r="AG16" s="53"/>
      <c r="AH16" s="56"/>
      <c r="AI16" s="653" t="s">
        <v>94</v>
      </c>
    </row>
    <row r="17" spans="1:35" ht="15.75">
      <c r="A17" s="228">
        <v>10</v>
      </c>
      <c r="B17" s="106" t="s">
        <v>96</v>
      </c>
      <c r="C17" s="50"/>
      <c r="D17" s="38"/>
      <c r="E17" s="40"/>
      <c r="F17" s="37">
        <v>2</v>
      </c>
      <c r="G17" s="38"/>
      <c r="H17" s="40"/>
      <c r="I17" s="73">
        <f t="shared" si="0"/>
        <v>2</v>
      </c>
      <c r="J17" s="74">
        <f t="shared" si="0"/>
        <v>0</v>
      </c>
      <c r="K17" s="108">
        <f t="shared" si="0"/>
        <v>0</v>
      </c>
      <c r="L17" s="131">
        <f t="shared" si="1"/>
        <v>2</v>
      </c>
      <c r="M17" s="109"/>
      <c r="N17" s="110" t="s">
        <v>81</v>
      </c>
      <c r="O17" s="242">
        <f t="shared" si="2"/>
        <v>30</v>
      </c>
      <c r="P17" s="230">
        <f t="shared" si="3"/>
        <v>50</v>
      </c>
      <c r="Q17" s="73">
        <f t="shared" si="5"/>
        <v>10</v>
      </c>
      <c r="R17" s="74">
        <f t="shared" si="5"/>
        <v>10</v>
      </c>
      <c r="S17" s="74">
        <f t="shared" si="5"/>
        <v>10</v>
      </c>
      <c r="T17" s="74">
        <f t="shared" si="5"/>
        <v>0</v>
      </c>
      <c r="U17" s="74">
        <v>20</v>
      </c>
      <c r="V17" s="75">
        <f t="shared" si="5"/>
        <v>0</v>
      </c>
      <c r="W17" s="37"/>
      <c r="X17" s="50"/>
      <c r="Y17" s="50"/>
      <c r="Z17" s="50"/>
      <c r="AA17" s="38"/>
      <c r="AB17" s="39"/>
      <c r="AC17" s="37">
        <v>10</v>
      </c>
      <c r="AD17" s="50">
        <v>10</v>
      </c>
      <c r="AE17" s="50">
        <v>10</v>
      </c>
      <c r="AF17" s="50"/>
      <c r="AG17" s="38">
        <v>20</v>
      </c>
      <c r="AH17" s="40"/>
      <c r="AI17" s="106" t="s">
        <v>97</v>
      </c>
    </row>
    <row r="18" spans="1:35" ht="15.75">
      <c r="A18" s="228">
        <v>11</v>
      </c>
      <c r="B18" s="106" t="s">
        <v>57</v>
      </c>
      <c r="C18" s="50">
        <v>1.5</v>
      </c>
      <c r="D18" s="38"/>
      <c r="E18" s="40"/>
      <c r="F18" s="37">
        <v>2</v>
      </c>
      <c r="G18" s="40"/>
      <c r="H18" s="39"/>
      <c r="I18" s="73">
        <f t="shared" si="0"/>
        <v>3.5</v>
      </c>
      <c r="J18" s="74">
        <f t="shared" si="0"/>
        <v>0</v>
      </c>
      <c r="K18" s="108">
        <f t="shared" si="0"/>
        <v>0</v>
      </c>
      <c r="L18" s="131">
        <f t="shared" si="1"/>
        <v>3.5</v>
      </c>
      <c r="M18" s="109"/>
      <c r="N18" s="110" t="s">
        <v>83</v>
      </c>
      <c r="O18" s="242">
        <f t="shared" si="2"/>
        <v>60</v>
      </c>
      <c r="P18" s="230">
        <f t="shared" si="3"/>
        <v>90</v>
      </c>
      <c r="Q18" s="73">
        <f t="shared" si="5"/>
        <v>0</v>
      </c>
      <c r="R18" s="74">
        <f t="shared" si="5"/>
        <v>0</v>
      </c>
      <c r="S18" s="74">
        <f t="shared" si="5"/>
        <v>60</v>
      </c>
      <c r="T18" s="74">
        <f t="shared" si="5"/>
        <v>0</v>
      </c>
      <c r="U18" s="74">
        <f t="shared" si="5"/>
        <v>30</v>
      </c>
      <c r="V18" s="75">
        <f t="shared" si="5"/>
        <v>0</v>
      </c>
      <c r="W18" s="37"/>
      <c r="X18" s="38"/>
      <c r="Y18" s="38">
        <v>30</v>
      </c>
      <c r="Z18" s="38"/>
      <c r="AA18" s="38">
        <v>15</v>
      </c>
      <c r="AB18" s="39"/>
      <c r="AC18" s="37"/>
      <c r="AD18" s="50"/>
      <c r="AE18" s="50">
        <v>30</v>
      </c>
      <c r="AF18" s="50"/>
      <c r="AG18" s="38">
        <v>15</v>
      </c>
      <c r="AH18" s="40"/>
      <c r="AI18" s="119" t="s">
        <v>58</v>
      </c>
    </row>
    <row r="19" spans="1:35" ht="48" customHeight="1">
      <c r="A19" s="228">
        <v>12</v>
      </c>
      <c r="B19" s="106" t="s">
        <v>99</v>
      </c>
      <c r="C19" s="50"/>
      <c r="D19" s="38"/>
      <c r="E19" s="40"/>
      <c r="F19" s="37">
        <v>2</v>
      </c>
      <c r="G19" s="38"/>
      <c r="H19" s="39"/>
      <c r="I19" s="73">
        <v>2</v>
      </c>
      <c r="J19" s="74">
        <f t="shared" si="0"/>
        <v>0</v>
      </c>
      <c r="K19" s="108">
        <f t="shared" si="0"/>
        <v>0</v>
      </c>
      <c r="L19" s="131">
        <f t="shared" si="1"/>
        <v>2</v>
      </c>
      <c r="M19" s="231"/>
      <c r="N19" s="110" t="s">
        <v>81</v>
      </c>
      <c r="O19" s="242">
        <v>20</v>
      </c>
      <c r="P19" s="230">
        <f t="shared" si="3"/>
        <v>50</v>
      </c>
      <c r="Q19" s="73">
        <v>10</v>
      </c>
      <c r="R19" s="74">
        <v>10</v>
      </c>
      <c r="S19" s="74">
        <v>0</v>
      </c>
      <c r="T19" s="74">
        <f t="shared" si="5"/>
        <v>0</v>
      </c>
      <c r="U19" s="74">
        <v>30</v>
      </c>
      <c r="V19" s="75">
        <f>AB19+AH19</f>
        <v>0</v>
      </c>
      <c r="W19" s="37"/>
      <c r="X19" s="38"/>
      <c r="Y19" s="38"/>
      <c r="Z19" s="38"/>
      <c r="AA19" s="38"/>
      <c r="AB19" s="39"/>
      <c r="AC19" s="37">
        <v>10</v>
      </c>
      <c r="AD19" s="50">
        <v>10</v>
      </c>
      <c r="AE19" s="50">
        <v>0</v>
      </c>
      <c r="AF19" s="50"/>
      <c r="AG19" s="38">
        <v>30</v>
      </c>
      <c r="AH19" s="39"/>
      <c r="AI19" s="106" t="s">
        <v>137</v>
      </c>
    </row>
    <row r="20" spans="1:35" ht="31.5">
      <c r="A20" s="228">
        <v>13</v>
      </c>
      <c r="B20" s="106" t="s">
        <v>100</v>
      </c>
      <c r="C20" s="37">
        <v>1.5</v>
      </c>
      <c r="D20" s="38"/>
      <c r="E20" s="40"/>
      <c r="F20" s="37">
        <v>0</v>
      </c>
      <c r="G20" s="107"/>
      <c r="H20" s="39"/>
      <c r="I20" s="73">
        <f aca="true" t="shared" si="6" ref="I20:K24">C20+F20</f>
        <v>1.5</v>
      </c>
      <c r="J20" s="74">
        <f t="shared" si="6"/>
        <v>0</v>
      </c>
      <c r="K20" s="108">
        <f t="shared" si="6"/>
        <v>0</v>
      </c>
      <c r="L20" s="131">
        <f t="shared" si="1"/>
        <v>1.5</v>
      </c>
      <c r="M20" s="231" t="s">
        <v>81</v>
      </c>
      <c r="N20" s="213"/>
      <c r="O20" s="242">
        <f>SUM(Q20:T20)</f>
        <v>25</v>
      </c>
      <c r="P20" s="230">
        <f t="shared" si="3"/>
        <v>40</v>
      </c>
      <c r="Q20" s="73">
        <v>10</v>
      </c>
      <c r="R20" s="74">
        <v>15</v>
      </c>
      <c r="S20" s="74">
        <v>0</v>
      </c>
      <c r="T20" s="74">
        <f t="shared" si="5"/>
        <v>0</v>
      </c>
      <c r="U20" s="74">
        <v>15</v>
      </c>
      <c r="V20" s="75">
        <f t="shared" si="5"/>
        <v>0</v>
      </c>
      <c r="W20" s="37">
        <v>10</v>
      </c>
      <c r="X20" s="38">
        <v>15</v>
      </c>
      <c r="Y20" s="38">
        <v>0</v>
      </c>
      <c r="Z20" s="38"/>
      <c r="AA20" s="38">
        <v>15</v>
      </c>
      <c r="AB20" s="39"/>
      <c r="AC20" s="37"/>
      <c r="AD20" s="50"/>
      <c r="AE20" s="50"/>
      <c r="AF20" s="50"/>
      <c r="AG20" s="38"/>
      <c r="AH20" s="40"/>
      <c r="AI20" s="106" t="s">
        <v>117</v>
      </c>
    </row>
    <row r="21" spans="1:35" ht="31.5">
      <c r="A21" s="228">
        <v>14</v>
      </c>
      <c r="B21" s="106" t="s">
        <v>101</v>
      </c>
      <c r="C21" s="37"/>
      <c r="D21" s="38"/>
      <c r="E21" s="40"/>
      <c r="F21" s="37">
        <v>2</v>
      </c>
      <c r="G21" s="107"/>
      <c r="H21" s="39"/>
      <c r="I21" s="73">
        <v>2</v>
      </c>
      <c r="J21" s="74">
        <v>0</v>
      </c>
      <c r="K21" s="108">
        <v>0</v>
      </c>
      <c r="L21" s="131">
        <f t="shared" si="1"/>
        <v>2</v>
      </c>
      <c r="M21" s="212"/>
      <c r="N21" s="213" t="s">
        <v>81</v>
      </c>
      <c r="O21" s="242">
        <v>30</v>
      </c>
      <c r="P21" s="230">
        <f t="shared" si="3"/>
        <v>50</v>
      </c>
      <c r="Q21" s="73">
        <v>15</v>
      </c>
      <c r="R21" s="74"/>
      <c r="S21" s="74">
        <v>15</v>
      </c>
      <c r="T21" s="74">
        <v>0</v>
      </c>
      <c r="U21" s="74">
        <v>20</v>
      </c>
      <c r="V21" s="75">
        <v>0</v>
      </c>
      <c r="W21" s="37"/>
      <c r="X21" s="38"/>
      <c r="Y21" s="38"/>
      <c r="Z21" s="38"/>
      <c r="AA21" s="38"/>
      <c r="AB21" s="39"/>
      <c r="AC21" s="37">
        <v>15</v>
      </c>
      <c r="AD21" s="50">
        <v>0</v>
      </c>
      <c r="AE21" s="50">
        <v>15</v>
      </c>
      <c r="AF21" s="50"/>
      <c r="AG21" s="38">
        <v>20</v>
      </c>
      <c r="AH21" s="40"/>
      <c r="AI21" s="106" t="s">
        <v>117</v>
      </c>
    </row>
    <row r="22" spans="1:35" ht="31.5">
      <c r="A22" s="228">
        <v>15</v>
      </c>
      <c r="B22" s="106" t="s">
        <v>102</v>
      </c>
      <c r="C22" s="37"/>
      <c r="D22" s="38"/>
      <c r="E22" s="40"/>
      <c r="F22" s="37">
        <v>1</v>
      </c>
      <c r="G22" s="107"/>
      <c r="H22" s="39"/>
      <c r="I22" s="73">
        <f>C22+F22</f>
        <v>1</v>
      </c>
      <c r="J22" s="74">
        <f t="shared" si="6"/>
        <v>0</v>
      </c>
      <c r="K22" s="108">
        <f t="shared" si="6"/>
        <v>0</v>
      </c>
      <c r="L22" s="131">
        <f t="shared" si="1"/>
        <v>1</v>
      </c>
      <c r="M22" s="109"/>
      <c r="N22" s="110" t="s">
        <v>81</v>
      </c>
      <c r="O22" s="242">
        <f>SUM(Q22:T22)</f>
        <v>10</v>
      </c>
      <c r="P22" s="230">
        <f t="shared" si="3"/>
        <v>25</v>
      </c>
      <c r="Q22" s="73">
        <f t="shared" si="5"/>
        <v>0</v>
      </c>
      <c r="R22" s="74">
        <v>10</v>
      </c>
      <c r="S22" s="74">
        <f t="shared" si="5"/>
        <v>0</v>
      </c>
      <c r="T22" s="74">
        <f t="shared" si="5"/>
        <v>0</v>
      </c>
      <c r="U22" s="74">
        <f t="shared" si="5"/>
        <v>15</v>
      </c>
      <c r="V22" s="75">
        <f t="shared" si="5"/>
        <v>0</v>
      </c>
      <c r="W22" s="37"/>
      <c r="X22" s="38"/>
      <c r="Y22" s="38"/>
      <c r="Z22" s="38"/>
      <c r="AA22" s="38"/>
      <c r="AB22" s="39"/>
      <c r="AC22" s="37"/>
      <c r="AD22" s="50">
        <v>10</v>
      </c>
      <c r="AE22" s="50"/>
      <c r="AF22" s="50"/>
      <c r="AG22" s="38">
        <v>15</v>
      </c>
      <c r="AH22" s="40"/>
      <c r="AI22" s="106" t="s">
        <v>119</v>
      </c>
    </row>
    <row r="23" spans="1:35" ht="15.75">
      <c r="A23" s="228">
        <v>16</v>
      </c>
      <c r="B23" s="106" t="s">
        <v>136</v>
      </c>
      <c r="C23" s="37"/>
      <c r="D23" s="38"/>
      <c r="E23" s="39"/>
      <c r="F23" s="50"/>
      <c r="G23" s="38"/>
      <c r="H23" s="214">
        <v>2</v>
      </c>
      <c r="I23" s="73">
        <f t="shared" si="6"/>
        <v>0</v>
      </c>
      <c r="J23" s="74">
        <f t="shared" si="6"/>
        <v>0</v>
      </c>
      <c r="K23" s="108">
        <f t="shared" si="6"/>
        <v>2</v>
      </c>
      <c r="L23" s="131">
        <f t="shared" si="1"/>
        <v>2</v>
      </c>
      <c r="M23" s="109"/>
      <c r="N23" s="110" t="s">
        <v>81</v>
      </c>
      <c r="O23" s="242">
        <f>SUM(Q23:T23)</f>
        <v>0</v>
      </c>
      <c r="P23" s="230">
        <f t="shared" si="3"/>
        <v>45</v>
      </c>
      <c r="Q23" s="73">
        <f t="shared" si="5"/>
        <v>0</v>
      </c>
      <c r="R23" s="74">
        <f t="shared" si="5"/>
        <v>0</v>
      </c>
      <c r="S23" s="74">
        <f t="shared" si="5"/>
        <v>0</v>
      </c>
      <c r="T23" s="74">
        <f t="shared" si="5"/>
        <v>0</v>
      </c>
      <c r="U23" s="74">
        <f t="shared" si="5"/>
        <v>0</v>
      </c>
      <c r="V23" s="75">
        <v>45</v>
      </c>
      <c r="W23" s="37"/>
      <c r="X23" s="38"/>
      <c r="Y23" s="38"/>
      <c r="Z23" s="38"/>
      <c r="AA23" s="38"/>
      <c r="AB23" s="39"/>
      <c r="AC23" s="50"/>
      <c r="AD23" s="38"/>
      <c r="AE23" s="38"/>
      <c r="AF23" s="38"/>
      <c r="AG23" s="38"/>
      <c r="AH23" s="40">
        <v>45</v>
      </c>
      <c r="AI23" s="106" t="s">
        <v>103</v>
      </c>
    </row>
    <row r="24" spans="1:35" ht="31.5">
      <c r="A24" s="228">
        <v>17</v>
      </c>
      <c r="B24" s="215" t="s">
        <v>135</v>
      </c>
      <c r="C24" s="216"/>
      <c r="D24" s="38"/>
      <c r="E24" s="40"/>
      <c r="F24" s="37"/>
      <c r="G24" s="38"/>
      <c r="H24" s="135">
        <v>1.5</v>
      </c>
      <c r="I24" s="73">
        <f t="shared" si="6"/>
        <v>0</v>
      </c>
      <c r="J24" s="74">
        <f t="shared" si="6"/>
        <v>0</v>
      </c>
      <c r="K24" s="108">
        <f t="shared" si="6"/>
        <v>1.5</v>
      </c>
      <c r="L24" s="131">
        <f t="shared" si="1"/>
        <v>1.5</v>
      </c>
      <c r="M24" s="109"/>
      <c r="N24" s="110" t="s">
        <v>81</v>
      </c>
      <c r="O24" s="242">
        <f>SUM(Q24:T24)</f>
        <v>0</v>
      </c>
      <c r="P24" s="230">
        <v>40</v>
      </c>
      <c r="Q24" s="73">
        <f t="shared" si="5"/>
        <v>0</v>
      </c>
      <c r="R24" s="74">
        <f t="shared" si="5"/>
        <v>0</v>
      </c>
      <c r="S24" s="74">
        <f t="shared" si="5"/>
        <v>0</v>
      </c>
      <c r="T24" s="74">
        <f t="shared" si="5"/>
        <v>0</v>
      </c>
      <c r="U24" s="74">
        <f t="shared" si="5"/>
        <v>0</v>
      </c>
      <c r="V24" s="75">
        <v>40</v>
      </c>
      <c r="W24" s="37"/>
      <c r="X24" s="38"/>
      <c r="Y24" s="38"/>
      <c r="Z24" s="38"/>
      <c r="AA24" s="38"/>
      <c r="AB24" s="39"/>
      <c r="AC24" s="50"/>
      <c r="AD24" s="50"/>
      <c r="AE24" s="50"/>
      <c r="AF24" s="50"/>
      <c r="AG24" s="38"/>
      <c r="AH24" s="40">
        <v>40</v>
      </c>
      <c r="AI24" s="106" t="s">
        <v>138</v>
      </c>
    </row>
    <row r="25" spans="1:35" ht="26.25" customHeight="1">
      <c r="A25" s="228"/>
      <c r="B25" s="771" t="s">
        <v>123</v>
      </c>
      <c r="C25" s="772"/>
      <c r="D25" s="772"/>
      <c r="E25" s="772"/>
      <c r="F25" s="772"/>
      <c r="G25" s="772"/>
      <c r="H25" s="772"/>
      <c r="I25" s="772"/>
      <c r="J25" s="772"/>
      <c r="K25" s="772"/>
      <c r="L25" s="772"/>
      <c r="M25" s="772"/>
      <c r="N25" s="772"/>
      <c r="O25" s="772"/>
      <c r="P25" s="772"/>
      <c r="Q25" s="772"/>
      <c r="R25" s="772"/>
      <c r="S25" s="772"/>
      <c r="T25" s="772"/>
      <c r="U25" s="772"/>
      <c r="V25" s="772"/>
      <c r="W25" s="772"/>
      <c r="X25" s="772"/>
      <c r="Y25" s="772"/>
      <c r="Z25" s="772"/>
      <c r="AA25" s="772"/>
      <c r="AB25" s="772"/>
      <c r="AC25" s="772"/>
      <c r="AD25" s="772"/>
      <c r="AE25" s="772"/>
      <c r="AF25" s="772"/>
      <c r="AG25" s="772"/>
      <c r="AH25" s="772"/>
      <c r="AI25" s="773"/>
    </row>
    <row r="26" spans="1:35" ht="31.5">
      <c r="A26" s="228">
        <v>19</v>
      </c>
      <c r="B26" s="253" t="s">
        <v>131</v>
      </c>
      <c r="C26" s="254">
        <v>3</v>
      </c>
      <c r="D26" s="255"/>
      <c r="E26" s="256"/>
      <c r="F26" s="257"/>
      <c r="G26" s="258"/>
      <c r="H26" s="256"/>
      <c r="I26" s="257">
        <f>C26+F26</f>
        <v>3</v>
      </c>
      <c r="J26" s="255">
        <f aca="true" t="shared" si="7" ref="I26:K30">D26+G26</f>
        <v>0</v>
      </c>
      <c r="K26" s="256">
        <f t="shared" si="7"/>
        <v>0</v>
      </c>
      <c r="L26" s="252">
        <f aca="true" t="shared" si="8" ref="L26:L31">SUM(I26:K26)</f>
        <v>3</v>
      </c>
      <c r="M26" s="259" t="s">
        <v>81</v>
      </c>
      <c r="N26" s="260"/>
      <c r="O26" s="252">
        <v>45</v>
      </c>
      <c r="P26" s="245">
        <f aca="true" t="shared" si="9" ref="P26:P31">SUM(Q26:V26)</f>
        <v>75</v>
      </c>
      <c r="Q26" s="257">
        <v>10</v>
      </c>
      <c r="R26" s="255">
        <v>10</v>
      </c>
      <c r="S26" s="255">
        <v>25</v>
      </c>
      <c r="T26" s="255">
        <f>Z26+AF26</f>
        <v>0</v>
      </c>
      <c r="U26" s="255">
        <v>30</v>
      </c>
      <c r="V26" s="261">
        <f>AB26+AH26</f>
        <v>0</v>
      </c>
      <c r="W26" s="257">
        <v>10</v>
      </c>
      <c r="X26" s="255">
        <v>10</v>
      </c>
      <c r="Y26" s="255">
        <v>25</v>
      </c>
      <c r="Z26" s="255"/>
      <c r="AA26" s="255">
        <v>30</v>
      </c>
      <c r="AB26" s="261"/>
      <c r="AC26" s="257"/>
      <c r="AD26" s="255"/>
      <c r="AE26" s="256"/>
      <c r="AF26" s="256"/>
      <c r="AG26" s="255"/>
      <c r="AH26" s="256"/>
      <c r="AI26" s="253" t="s">
        <v>31</v>
      </c>
    </row>
    <row r="27" spans="1:35" ht="44.25" customHeight="1">
      <c r="A27" s="228">
        <v>20</v>
      </c>
      <c r="B27" s="253" t="s">
        <v>132</v>
      </c>
      <c r="C27" s="254">
        <v>1</v>
      </c>
      <c r="D27" s="255"/>
      <c r="E27" s="256"/>
      <c r="F27" s="257"/>
      <c r="G27" s="258"/>
      <c r="H27" s="256"/>
      <c r="I27" s="257">
        <f t="shared" si="7"/>
        <v>1</v>
      </c>
      <c r="J27" s="255"/>
      <c r="K27" s="262"/>
      <c r="L27" s="252">
        <f t="shared" si="8"/>
        <v>1</v>
      </c>
      <c r="M27" s="259" t="s">
        <v>81</v>
      </c>
      <c r="N27" s="260"/>
      <c r="O27" s="252">
        <v>15</v>
      </c>
      <c r="P27" s="245">
        <f t="shared" si="9"/>
        <v>25</v>
      </c>
      <c r="Q27" s="257">
        <v>5</v>
      </c>
      <c r="R27" s="255">
        <v>5</v>
      </c>
      <c r="S27" s="255">
        <v>5</v>
      </c>
      <c r="T27" s="255"/>
      <c r="U27" s="255">
        <v>10</v>
      </c>
      <c r="V27" s="261"/>
      <c r="W27" s="257">
        <v>5</v>
      </c>
      <c r="X27" s="255">
        <v>5</v>
      </c>
      <c r="Y27" s="255">
        <v>5</v>
      </c>
      <c r="Z27" s="255"/>
      <c r="AA27" s="255">
        <v>10</v>
      </c>
      <c r="AB27" s="261"/>
      <c r="AC27" s="257"/>
      <c r="AD27" s="254"/>
      <c r="AE27" s="256"/>
      <c r="AF27" s="256"/>
      <c r="AG27" s="255"/>
      <c r="AH27" s="256"/>
      <c r="AI27" s="253" t="s">
        <v>115</v>
      </c>
    </row>
    <row r="28" spans="1:35" ht="47.25">
      <c r="A28" s="228">
        <v>21</v>
      </c>
      <c r="B28" s="202" t="s">
        <v>147</v>
      </c>
      <c r="C28" s="48">
        <v>0.5</v>
      </c>
      <c r="D28" s="46"/>
      <c r="E28" s="49"/>
      <c r="F28" s="45"/>
      <c r="G28" s="203"/>
      <c r="H28" s="49"/>
      <c r="I28" s="79">
        <f t="shared" si="7"/>
        <v>0.5</v>
      </c>
      <c r="J28" s="80">
        <f t="shared" si="7"/>
        <v>0</v>
      </c>
      <c r="K28" s="108">
        <f t="shared" si="7"/>
        <v>0</v>
      </c>
      <c r="L28" s="263">
        <f t="shared" si="8"/>
        <v>0.5</v>
      </c>
      <c r="M28" s="205" t="s">
        <v>81</v>
      </c>
      <c r="N28" s="206"/>
      <c r="O28" s="244">
        <f>SUM(Q28:T28)</f>
        <v>5</v>
      </c>
      <c r="P28" s="232">
        <f t="shared" si="9"/>
        <v>13</v>
      </c>
      <c r="Q28" s="79">
        <f>W28+AC28</f>
        <v>0</v>
      </c>
      <c r="R28" s="80">
        <v>5</v>
      </c>
      <c r="S28" s="80">
        <v>0</v>
      </c>
      <c r="T28" s="80">
        <f>Z28+AF28</f>
        <v>0</v>
      </c>
      <c r="U28" s="80">
        <v>8</v>
      </c>
      <c r="V28" s="81">
        <f>AB28+AH28</f>
        <v>0</v>
      </c>
      <c r="W28" s="45"/>
      <c r="X28" s="46">
        <v>5</v>
      </c>
      <c r="Y28" s="46"/>
      <c r="Z28" s="46"/>
      <c r="AA28" s="46">
        <v>8</v>
      </c>
      <c r="AB28" s="47"/>
      <c r="AC28" s="45"/>
      <c r="AD28" s="48"/>
      <c r="AE28" s="46"/>
      <c r="AF28" s="46"/>
      <c r="AG28" s="46"/>
      <c r="AH28" s="49"/>
      <c r="AI28" s="202" t="s">
        <v>46</v>
      </c>
    </row>
    <row r="29" spans="1:35" ht="31.5">
      <c r="A29" s="228">
        <v>22</v>
      </c>
      <c r="B29" s="106" t="s">
        <v>133</v>
      </c>
      <c r="C29" s="50">
        <v>0.5</v>
      </c>
      <c r="D29" s="38"/>
      <c r="E29" s="40"/>
      <c r="F29" s="37"/>
      <c r="G29" s="107"/>
      <c r="H29" s="40"/>
      <c r="I29" s="73">
        <f t="shared" si="7"/>
        <v>0.5</v>
      </c>
      <c r="J29" s="74">
        <f t="shared" si="7"/>
        <v>0</v>
      </c>
      <c r="K29" s="108">
        <f t="shared" si="7"/>
        <v>0</v>
      </c>
      <c r="L29" s="131">
        <f t="shared" si="8"/>
        <v>0.5</v>
      </c>
      <c r="M29" s="109" t="s">
        <v>81</v>
      </c>
      <c r="N29" s="196"/>
      <c r="O29" s="242">
        <f>SUM(Q29:T29)</f>
        <v>5</v>
      </c>
      <c r="P29" s="230">
        <f t="shared" si="9"/>
        <v>13</v>
      </c>
      <c r="Q29" s="73">
        <f>W29+AC29</f>
        <v>0</v>
      </c>
      <c r="R29" s="74">
        <v>5</v>
      </c>
      <c r="S29" s="74">
        <v>0</v>
      </c>
      <c r="T29" s="74">
        <f>Z29+AF29</f>
        <v>0</v>
      </c>
      <c r="U29" s="74">
        <v>8</v>
      </c>
      <c r="V29" s="75">
        <f>AB29+AH29</f>
        <v>0</v>
      </c>
      <c r="W29" s="37"/>
      <c r="X29" s="38">
        <v>5</v>
      </c>
      <c r="Y29" s="38"/>
      <c r="Z29" s="38"/>
      <c r="AA29" s="38">
        <v>8</v>
      </c>
      <c r="AB29" s="39"/>
      <c r="AC29" s="37"/>
      <c r="AD29" s="50"/>
      <c r="AE29" s="38"/>
      <c r="AF29" s="38"/>
      <c r="AG29" s="38"/>
      <c r="AH29" s="40"/>
      <c r="AI29" s="106" t="s">
        <v>46</v>
      </c>
    </row>
    <row r="30" spans="1:35" ht="31.5">
      <c r="A30" s="228">
        <v>23</v>
      </c>
      <c r="B30" s="106" t="s">
        <v>134</v>
      </c>
      <c r="C30" s="37"/>
      <c r="D30" s="38"/>
      <c r="E30" s="40"/>
      <c r="F30" s="37">
        <v>4</v>
      </c>
      <c r="G30" s="107"/>
      <c r="H30" s="39"/>
      <c r="I30" s="73">
        <v>4</v>
      </c>
      <c r="J30" s="74">
        <f t="shared" si="7"/>
        <v>0</v>
      </c>
      <c r="K30" s="108">
        <f t="shared" si="7"/>
        <v>0</v>
      </c>
      <c r="L30" s="131">
        <f t="shared" si="8"/>
        <v>4</v>
      </c>
      <c r="M30" s="109"/>
      <c r="N30" s="110" t="s">
        <v>83</v>
      </c>
      <c r="O30" s="242">
        <f>SUM(Q30:T30)</f>
        <v>75</v>
      </c>
      <c r="P30" s="230">
        <f t="shared" si="9"/>
        <v>100</v>
      </c>
      <c r="Q30" s="73">
        <f>W30+AC30</f>
        <v>30</v>
      </c>
      <c r="R30" s="74">
        <v>15</v>
      </c>
      <c r="S30" s="74">
        <v>30</v>
      </c>
      <c r="T30" s="74">
        <f>Z30+AF30</f>
        <v>0</v>
      </c>
      <c r="U30" s="74">
        <v>25</v>
      </c>
      <c r="V30" s="75">
        <f>AB30+AH30</f>
        <v>0</v>
      </c>
      <c r="W30" s="37"/>
      <c r="X30" s="38"/>
      <c r="Y30" s="38"/>
      <c r="Z30" s="38"/>
      <c r="AA30" s="38"/>
      <c r="AB30" s="39"/>
      <c r="AC30" s="37">
        <v>30</v>
      </c>
      <c r="AD30" s="50">
        <v>15</v>
      </c>
      <c r="AE30" s="50">
        <v>30</v>
      </c>
      <c r="AF30" s="50"/>
      <c r="AG30" s="38">
        <v>25</v>
      </c>
      <c r="AH30" s="40"/>
      <c r="AI30" s="106" t="s">
        <v>31</v>
      </c>
    </row>
    <row r="31" spans="1:35" ht="48" thickBot="1">
      <c r="A31" s="228">
        <v>24</v>
      </c>
      <c r="B31" s="233" t="s">
        <v>145</v>
      </c>
      <c r="C31" s="148">
        <v>2</v>
      </c>
      <c r="D31" s="139"/>
      <c r="E31" s="140"/>
      <c r="F31" s="138">
        <v>2</v>
      </c>
      <c r="G31" s="139"/>
      <c r="H31" s="142"/>
      <c r="I31" s="143">
        <f>C31+F31</f>
        <v>4</v>
      </c>
      <c r="J31" s="144">
        <f>D31+G31</f>
        <v>0</v>
      </c>
      <c r="K31" s="145">
        <f>E31+H31</f>
        <v>0</v>
      </c>
      <c r="L31" s="248">
        <f t="shared" si="8"/>
        <v>4</v>
      </c>
      <c r="M31" s="234"/>
      <c r="N31" s="149" t="s">
        <v>81</v>
      </c>
      <c r="O31" s="264">
        <v>90</v>
      </c>
      <c r="P31" s="230">
        <f t="shared" si="9"/>
        <v>100</v>
      </c>
      <c r="Q31" s="143">
        <f>W31+AC31</f>
        <v>0</v>
      </c>
      <c r="R31" s="144">
        <f>X31+AD31</f>
        <v>30</v>
      </c>
      <c r="S31" s="144">
        <f>Y31+AE31</f>
        <v>60</v>
      </c>
      <c r="T31" s="144">
        <f>Z31+AF31</f>
        <v>0</v>
      </c>
      <c r="U31" s="144">
        <v>10</v>
      </c>
      <c r="V31" s="235">
        <f>AB31+AH31</f>
        <v>0</v>
      </c>
      <c r="W31" s="138"/>
      <c r="X31" s="139">
        <v>15</v>
      </c>
      <c r="Y31" s="139">
        <v>30</v>
      </c>
      <c r="Z31" s="139"/>
      <c r="AA31" s="139">
        <v>5</v>
      </c>
      <c r="AB31" s="142"/>
      <c r="AC31" s="138"/>
      <c r="AD31" s="148">
        <v>15</v>
      </c>
      <c r="AE31" s="148">
        <v>30</v>
      </c>
      <c r="AF31" s="148"/>
      <c r="AG31" s="139">
        <v>5</v>
      </c>
      <c r="AH31" s="142"/>
      <c r="AI31" s="137" t="s">
        <v>31</v>
      </c>
    </row>
    <row r="32" spans="1:35" s="57" customFormat="1" ht="12.75" customHeight="1" thickBot="1">
      <c r="A32" s="774" t="s">
        <v>6</v>
      </c>
      <c r="B32" s="775"/>
      <c r="C32" s="490">
        <f aca="true" t="shared" si="10" ref="C32:L32">SUM(C8:C31)</f>
        <v>28</v>
      </c>
      <c r="D32" s="491">
        <f t="shared" si="10"/>
        <v>0.5</v>
      </c>
      <c r="E32" s="492">
        <f t="shared" si="10"/>
        <v>0</v>
      </c>
      <c r="F32" s="490">
        <f t="shared" si="10"/>
        <v>27</v>
      </c>
      <c r="G32" s="491">
        <f t="shared" si="10"/>
        <v>1</v>
      </c>
      <c r="H32" s="492">
        <f t="shared" si="10"/>
        <v>3.5</v>
      </c>
      <c r="I32" s="493">
        <f t="shared" si="10"/>
        <v>55</v>
      </c>
      <c r="J32" s="494">
        <f t="shared" si="10"/>
        <v>1.5</v>
      </c>
      <c r="K32" s="495">
        <f t="shared" si="10"/>
        <v>3.5</v>
      </c>
      <c r="L32" s="496">
        <f t="shared" si="10"/>
        <v>60</v>
      </c>
      <c r="M32" s="497">
        <f>COUNTIF(M8:M31,"EGZ")</f>
        <v>1</v>
      </c>
      <c r="N32" s="498">
        <f>COUNTIF(N8:N31,"EGZ")</f>
        <v>5</v>
      </c>
      <c r="O32" s="499">
        <f aca="true" t="shared" si="11" ref="O32:AH32">SUM(O8:O31)</f>
        <v>847</v>
      </c>
      <c r="P32" s="496">
        <f t="shared" si="11"/>
        <v>1505</v>
      </c>
      <c r="Q32" s="498">
        <f t="shared" si="11"/>
        <v>252</v>
      </c>
      <c r="R32" s="497">
        <f t="shared" si="11"/>
        <v>204</v>
      </c>
      <c r="S32" s="497">
        <f t="shared" si="11"/>
        <v>371</v>
      </c>
      <c r="T32" s="497">
        <f t="shared" si="11"/>
        <v>20</v>
      </c>
      <c r="U32" s="497">
        <f t="shared" si="11"/>
        <v>573</v>
      </c>
      <c r="V32" s="500">
        <f t="shared" si="11"/>
        <v>85</v>
      </c>
      <c r="W32" s="500">
        <f t="shared" si="11"/>
        <v>117</v>
      </c>
      <c r="X32" s="500">
        <f t="shared" si="11"/>
        <v>101</v>
      </c>
      <c r="Y32" s="500">
        <f t="shared" si="11"/>
        <v>196</v>
      </c>
      <c r="Z32" s="500">
        <f t="shared" si="11"/>
        <v>5</v>
      </c>
      <c r="AA32" s="500">
        <v>305</v>
      </c>
      <c r="AB32" s="500">
        <f t="shared" si="11"/>
        <v>0</v>
      </c>
      <c r="AC32" s="500">
        <f t="shared" si="11"/>
        <v>135</v>
      </c>
      <c r="AD32" s="500">
        <f t="shared" si="11"/>
        <v>103</v>
      </c>
      <c r="AE32" s="500">
        <f t="shared" si="11"/>
        <v>175</v>
      </c>
      <c r="AF32" s="500">
        <f t="shared" si="11"/>
        <v>15</v>
      </c>
      <c r="AG32" s="500">
        <f t="shared" si="11"/>
        <v>268</v>
      </c>
      <c r="AH32" s="500">
        <f t="shared" si="11"/>
        <v>85</v>
      </c>
      <c r="AI32" s="237"/>
    </row>
    <row r="33" spans="1:35" s="57" customFormat="1" ht="19.5" customHeight="1" thickBot="1">
      <c r="A33" s="2"/>
      <c r="B33" s="236" t="s">
        <v>21</v>
      </c>
      <c r="C33" s="776">
        <f>SUM(C32:E32)</f>
        <v>28.5</v>
      </c>
      <c r="D33" s="777"/>
      <c r="E33" s="778"/>
      <c r="F33" s="776">
        <f>SUM(F32:H32)</f>
        <v>31.5</v>
      </c>
      <c r="G33" s="777"/>
      <c r="H33" s="777"/>
      <c r="I33" s="238"/>
      <c r="J33" s="779" t="s">
        <v>27</v>
      </c>
      <c r="K33" s="780"/>
      <c r="L33" s="781"/>
      <c r="M33" s="782" t="s">
        <v>28</v>
      </c>
      <c r="N33" s="783"/>
      <c r="O33" s="239"/>
      <c r="P33" s="3"/>
      <c r="Q33" s="784">
        <f>Q32+R32+S32+T32</f>
        <v>847</v>
      </c>
      <c r="R33" s="785"/>
      <c r="S33" s="785"/>
      <c r="T33" s="786"/>
      <c r="U33" s="787">
        <f>U32+V32</f>
        <v>658</v>
      </c>
      <c r="V33" s="788"/>
      <c r="W33" s="789">
        <f>SUM(W32:Z32)</f>
        <v>419</v>
      </c>
      <c r="X33" s="790"/>
      <c r="Y33" s="790"/>
      <c r="Z33" s="791"/>
      <c r="AA33" s="761">
        <f>SUM(AA32:AB32)</f>
        <v>305</v>
      </c>
      <c r="AB33" s="763"/>
      <c r="AC33" s="789">
        <f>SUM(AC32:AF32)</f>
        <v>428</v>
      </c>
      <c r="AD33" s="790"/>
      <c r="AE33" s="790"/>
      <c r="AF33" s="791"/>
      <c r="AG33" s="761">
        <f>SUM(AG32:AH32)</f>
        <v>353</v>
      </c>
      <c r="AH33" s="763"/>
      <c r="AI33" s="7"/>
    </row>
    <row r="34" spans="1:35" s="57" customFormat="1" ht="12.75" customHeight="1" thickBot="1">
      <c r="A34" s="2"/>
      <c r="B34" s="58"/>
      <c r="C34" s="58"/>
      <c r="D34" s="58"/>
      <c r="E34" s="240"/>
      <c r="F34" s="58"/>
      <c r="G34" s="58"/>
      <c r="H34" s="58"/>
      <c r="I34" s="2"/>
      <c r="J34" s="792" t="s">
        <v>26</v>
      </c>
      <c r="K34" s="793"/>
      <c r="L34" s="793"/>
      <c r="M34" s="793"/>
      <c r="N34" s="794"/>
      <c r="O34" s="241"/>
      <c r="P34" s="3"/>
      <c r="Q34" s="787">
        <f>Q33+U33</f>
        <v>1505</v>
      </c>
      <c r="R34" s="795"/>
      <c r="S34" s="795"/>
      <c r="T34" s="795"/>
      <c r="U34" s="795"/>
      <c r="V34" s="764"/>
      <c r="W34" s="761">
        <f>W33+AA33</f>
        <v>724</v>
      </c>
      <c r="X34" s="795"/>
      <c r="Y34" s="795"/>
      <c r="Z34" s="795"/>
      <c r="AA34" s="795"/>
      <c r="AB34" s="764"/>
      <c r="AC34" s="761">
        <f>AC33+AG33</f>
        <v>781</v>
      </c>
      <c r="AD34" s="762"/>
      <c r="AE34" s="762"/>
      <c r="AF34" s="762"/>
      <c r="AG34" s="762"/>
      <c r="AH34" s="763"/>
      <c r="AI34" s="7"/>
    </row>
    <row r="35" spans="1:35" s="57" customFormat="1" ht="12.75" customHeight="1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3"/>
      <c r="N35" s="3"/>
      <c r="O35" s="3"/>
      <c r="P35" s="3"/>
      <c r="Q35" s="4"/>
      <c r="R35" s="4"/>
      <c r="S35" s="4"/>
      <c r="T35" s="4"/>
      <c r="U35" s="4"/>
      <c r="V35" s="5"/>
      <c r="W35" s="6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7"/>
    </row>
    <row r="36" spans="1:35" ht="12.75" customHeight="1">
      <c r="A36" s="803" t="s">
        <v>15</v>
      </c>
      <c r="B36" s="804"/>
      <c r="C36" s="805" t="s">
        <v>16</v>
      </c>
      <c r="D36" s="806"/>
      <c r="E36" s="806"/>
      <c r="F36" s="806"/>
      <c r="G36" s="806"/>
      <c r="H36" s="806"/>
      <c r="I36" s="806"/>
      <c r="J36" s="806"/>
      <c r="K36" s="806"/>
      <c r="L36" s="806"/>
      <c r="M36" s="806"/>
      <c r="N36" s="806"/>
      <c r="O36" s="806"/>
      <c r="P36" s="806"/>
      <c r="Q36" s="806"/>
      <c r="R36" s="806"/>
      <c r="S36" s="806"/>
      <c r="T36" s="806"/>
      <c r="U36" s="806"/>
      <c r="V36" s="807"/>
      <c r="W36" s="8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5" ht="12.75">
      <c r="A37" s="808" t="s">
        <v>104</v>
      </c>
      <c r="B37" s="809"/>
      <c r="C37" s="809" t="s">
        <v>105</v>
      </c>
      <c r="D37" s="809"/>
      <c r="E37" s="809"/>
      <c r="F37" s="809"/>
      <c r="G37" s="809"/>
      <c r="H37" s="809"/>
      <c r="I37" s="809"/>
      <c r="J37" s="809"/>
      <c r="K37" s="809"/>
      <c r="L37" s="809"/>
      <c r="M37" s="809"/>
      <c r="N37" s="809"/>
      <c r="O37" s="809"/>
      <c r="P37" s="809"/>
      <c r="Q37" s="809"/>
      <c r="R37" s="59" t="s">
        <v>106</v>
      </c>
      <c r="S37" s="60"/>
      <c r="T37" s="60"/>
      <c r="U37" s="60"/>
      <c r="V37" s="61"/>
      <c r="W37" s="8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ht="12.75">
      <c r="A38" s="796" t="s">
        <v>107</v>
      </c>
      <c r="B38" s="797"/>
      <c r="C38" s="809" t="s">
        <v>108</v>
      </c>
      <c r="D38" s="809"/>
      <c r="E38" s="809"/>
      <c r="F38" s="809"/>
      <c r="G38" s="809"/>
      <c r="H38" s="809"/>
      <c r="I38" s="809"/>
      <c r="J38" s="809"/>
      <c r="K38" s="809"/>
      <c r="L38" s="809"/>
      <c r="M38" s="809"/>
      <c r="N38" s="809"/>
      <c r="O38" s="809"/>
      <c r="P38" s="809"/>
      <c r="Q38" s="809"/>
      <c r="R38" s="62" t="s">
        <v>109</v>
      </c>
      <c r="S38" s="60"/>
      <c r="T38" s="60"/>
      <c r="U38" s="61"/>
      <c r="V38" s="63"/>
      <c r="W38" s="8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ht="13.5" thickBot="1">
      <c r="A39" s="796"/>
      <c r="B39" s="797"/>
      <c r="C39" s="797" t="s">
        <v>110</v>
      </c>
      <c r="D39" s="797"/>
      <c r="E39" s="797"/>
      <c r="F39" s="797"/>
      <c r="G39" s="797"/>
      <c r="H39" s="797"/>
      <c r="I39" s="797"/>
      <c r="J39" s="797"/>
      <c r="K39" s="797"/>
      <c r="L39" s="797"/>
      <c r="M39" s="797"/>
      <c r="N39" s="797"/>
      <c r="O39" s="797"/>
      <c r="P39" s="797"/>
      <c r="Q39" s="797"/>
      <c r="R39" s="64" t="s">
        <v>111</v>
      </c>
      <c r="S39" s="65"/>
      <c r="T39" s="65"/>
      <c r="U39" s="66"/>
      <c r="V39" s="67"/>
      <c r="W39" s="8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ht="13.5" thickBot="1">
      <c r="A40" s="798"/>
      <c r="B40" s="799"/>
      <c r="C40" s="800" t="s">
        <v>112</v>
      </c>
      <c r="D40" s="801"/>
      <c r="E40" s="801"/>
      <c r="F40" s="801"/>
      <c r="G40" s="801"/>
      <c r="H40" s="801"/>
      <c r="I40" s="801"/>
      <c r="J40" s="801"/>
      <c r="K40" s="801"/>
      <c r="L40" s="801"/>
      <c r="M40" s="801"/>
      <c r="N40" s="801"/>
      <c r="O40" s="801"/>
      <c r="P40" s="801"/>
      <c r="Q40" s="802"/>
      <c r="R40" s="68"/>
      <c r="S40" s="69"/>
      <c r="T40" s="69"/>
      <c r="U40" s="69"/>
      <c r="V40" s="70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ht="12.75">
      <c r="V41" s="22"/>
    </row>
    <row r="44" spans="3:4" ht="15">
      <c r="C44" s="71"/>
      <c r="D44" s="185" t="s">
        <v>113</v>
      </c>
    </row>
    <row r="46" spans="3:4" ht="15">
      <c r="C46" s="24"/>
      <c r="D46" s="72" t="s">
        <v>114</v>
      </c>
    </row>
  </sheetData>
  <sheetProtection/>
  <mergeCells count="50">
    <mergeCell ref="A39:B39"/>
    <mergeCell ref="C39:Q39"/>
    <mergeCell ref="A40:B40"/>
    <mergeCell ref="C40:Q40"/>
    <mergeCell ref="A36:B36"/>
    <mergeCell ref="C36:V36"/>
    <mergeCell ref="A37:B37"/>
    <mergeCell ref="C37:Q37"/>
    <mergeCell ref="A38:B38"/>
    <mergeCell ref="C38:Q38"/>
    <mergeCell ref="W33:Z33"/>
    <mergeCell ref="AA33:AB33"/>
    <mergeCell ref="AC33:AF33"/>
    <mergeCell ref="AG33:AH33"/>
    <mergeCell ref="J34:N34"/>
    <mergeCell ref="Q34:V34"/>
    <mergeCell ref="W34:AB34"/>
    <mergeCell ref="AC34:AH34"/>
    <mergeCell ref="C33:E33"/>
    <mergeCell ref="F33:H33"/>
    <mergeCell ref="J33:L33"/>
    <mergeCell ref="M33:N33"/>
    <mergeCell ref="Q33:T33"/>
    <mergeCell ref="U33:V33"/>
    <mergeCell ref="L6:L7"/>
    <mergeCell ref="M6:N6"/>
    <mergeCell ref="W6:AB6"/>
    <mergeCell ref="AC6:AH6"/>
    <mergeCell ref="B25:AI25"/>
    <mergeCell ref="A32:B32"/>
    <mergeCell ref="W4:AB5"/>
    <mergeCell ref="AC4:AH5"/>
    <mergeCell ref="AI4:AI7"/>
    <mergeCell ref="C5:H5"/>
    <mergeCell ref="I5:L5"/>
    <mergeCell ref="C6:E6"/>
    <mergeCell ref="F6:H6"/>
    <mergeCell ref="I6:I7"/>
    <mergeCell ref="J6:J7"/>
    <mergeCell ref="K6:K7"/>
    <mergeCell ref="A1:B1"/>
    <mergeCell ref="A2:AH2"/>
    <mergeCell ref="A3:AH3"/>
    <mergeCell ref="A4:A7"/>
    <mergeCell ref="B4:B7"/>
    <mergeCell ref="C4:L4"/>
    <mergeCell ref="M4:N5"/>
    <mergeCell ref="O4:O7"/>
    <mergeCell ref="P4:P7"/>
    <mergeCell ref="Q4:V6"/>
  </mergeCells>
  <printOptions/>
  <pageMargins left="0.31496062992125984" right="0.31496062992125984" top="0.5511811023622047" bottom="0.35433070866141736" header="0" footer="0"/>
  <pageSetup fitToHeight="0" fitToWidth="1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tabSelected="1" zoomScalePageLayoutView="0" workbookViewId="0" topLeftCell="E7">
      <selection activeCell="AI16" sqref="AI16"/>
    </sheetView>
  </sheetViews>
  <sheetFormatPr defaultColWidth="9.00390625" defaultRowHeight="12.75"/>
  <cols>
    <col min="1" max="1" width="6.875" style="72" customWidth="1"/>
    <col min="2" max="2" width="33.375" style="72" customWidth="1"/>
    <col min="3" max="3" width="4.125" style="72" customWidth="1"/>
    <col min="4" max="5" width="4.00390625" style="72" customWidth="1"/>
    <col min="6" max="6" width="4.125" style="72" customWidth="1"/>
    <col min="7" max="7" width="5.125" style="72" customWidth="1"/>
    <col min="8" max="8" width="4.00390625" style="72" customWidth="1"/>
    <col min="9" max="9" width="4.125" style="72" customWidth="1"/>
    <col min="10" max="10" width="4.00390625" style="72" customWidth="1"/>
    <col min="11" max="11" width="5.00390625" style="72" customWidth="1"/>
    <col min="12" max="12" width="8.125" style="72" customWidth="1"/>
    <col min="13" max="13" width="5.625" style="72" customWidth="1"/>
    <col min="14" max="14" width="6.125" style="72" customWidth="1"/>
    <col min="15" max="16" width="9.00390625" style="72" customWidth="1"/>
    <col min="17" max="17" width="6.375" style="72" bestFit="1" customWidth="1"/>
    <col min="18" max="18" width="6.375" style="72" customWidth="1"/>
    <col min="19" max="19" width="6.625" style="72" customWidth="1"/>
    <col min="20" max="20" width="6.125" style="72" bestFit="1" customWidth="1"/>
    <col min="21" max="21" width="7.375" style="72" bestFit="1" customWidth="1"/>
    <col min="22" max="22" width="7.375" style="72" customWidth="1"/>
    <col min="23" max="23" width="6.375" style="72" bestFit="1" customWidth="1"/>
    <col min="24" max="24" width="5.00390625" style="72" customWidth="1"/>
    <col min="25" max="25" width="6.375" style="72" bestFit="1" customWidth="1"/>
    <col min="26" max="26" width="4.00390625" style="72" customWidth="1"/>
    <col min="27" max="27" width="6.375" style="72" bestFit="1" customWidth="1"/>
    <col min="28" max="28" width="4.375" style="72" bestFit="1" customWidth="1"/>
    <col min="29" max="29" width="6.625" style="72" customWidth="1"/>
    <col min="30" max="30" width="8.625" style="72" customWidth="1"/>
    <col min="31" max="31" width="7.125" style="72" customWidth="1"/>
    <col min="32" max="32" width="6.875" style="72" customWidth="1"/>
    <col min="33" max="33" width="10.00390625" style="72" customWidth="1"/>
    <col min="34" max="34" width="10.625" style="72" customWidth="1"/>
    <col min="35" max="35" width="28.125" style="72" customWidth="1"/>
    <col min="36" max="16384" width="9.125" style="72" customWidth="1"/>
  </cols>
  <sheetData>
    <row r="1" spans="1:2" ht="12.75">
      <c r="A1" s="727"/>
      <c r="B1" s="727"/>
    </row>
    <row r="2" spans="1:35" ht="36.75" customHeight="1" thickBot="1">
      <c r="A2" s="728" t="s">
        <v>118</v>
      </c>
      <c r="B2" s="728"/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728"/>
      <c r="N2" s="728"/>
      <c r="O2" s="728"/>
      <c r="P2" s="728"/>
      <c r="Q2" s="728"/>
      <c r="R2" s="728"/>
      <c r="S2" s="728"/>
      <c r="T2" s="728"/>
      <c r="U2" s="728"/>
      <c r="V2" s="728"/>
      <c r="W2" s="728"/>
      <c r="X2" s="728"/>
      <c r="Y2" s="728"/>
      <c r="Z2" s="728"/>
      <c r="AA2" s="728"/>
      <c r="AB2" s="728"/>
      <c r="AC2" s="728"/>
      <c r="AD2" s="728"/>
      <c r="AE2" s="728"/>
      <c r="AF2" s="728"/>
      <c r="AG2" s="728"/>
      <c r="AH2" s="728"/>
      <c r="AI2" s="218"/>
    </row>
    <row r="3" spans="1:35" ht="43.5" customHeight="1" thickBot="1">
      <c r="A3" s="729" t="s">
        <v>151</v>
      </c>
      <c r="B3" s="730"/>
      <c r="C3" s="730"/>
      <c r="D3" s="730"/>
      <c r="E3" s="730"/>
      <c r="F3" s="730"/>
      <c r="G3" s="730"/>
      <c r="H3" s="730"/>
      <c r="I3" s="730"/>
      <c r="J3" s="730"/>
      <c r="K3" s="730"/>
      <c r="L3" s="730"/>
      <c r="M3" s="730"/>
      <c r="N3" s="730"/>
      <c r="O3" s="730"/>
      <c r="P3" s="730"/>
      <c r="Q3" s="730"/>
      <c r="R3" s="730"/>
      <c r="S3" s="730"/>
      <c r="T3" s="730"/>
      <c r="U3" s="730"/>
      <c r="V3" s="730"/>
      <c r="W3" s="730"/>
      <c r="X3" s="730"/>
      <c r="Y3" s="730"/>
      <c r="Z3" s="730"/>
      <c r="AA3" s="730"/>
      <c r="AB3" s="730"/>
      <c r="AC3" s="730"/>
      <c r="AD3" s="730"/>
      <c r="AE3" s="730"/>
      <c r="AF3" s="730"/>
      <c r="AG3" s="730"/>
      <c r="AH3" s="730"/>
      <c r="AI3" s="219"/>
    </row>
    <row r="4" spans="1:35" ht="14.25" customHeight="1" thickBot="1">
      <c r="A4" s="850" t="s">
        <v>13</v>
      </c>
      <c r="B4" s="850" t="s">
        <v>14</v>
      </c>
      <c r="C4" s="761" t="s">
        <v>130</v>
      </c>
      <c r="D4" s="762"/>
      <c r="E4" s="762"/>
      <c r="F4" s="762"/>
      <c r="G4" s="762"/>
      <c r="H4" s="762"/>
      <c r="I4" s="762"/>
      <c r="J4" s="762"/>
      <c r="K4" s="762"/>
      <c r="L4" s="763"/>
      <c r="M4" s="853" t="s">
        <v>8</v>
      </c>
      <c r="N4" s="854"/>
      <c r="O4" s="744" t="s">
        <v>30</v>
      </c>
      <c r="P4" s="747" t="s">
        <v>29</v>
      </c>
      <c r="Q4" s="737" t="s">
        <v>1</v>
      </c>
      <c r="R4" s="738"/>
      <c r="S4" s="738"/>
      <c r="T4" s="738"/>
      <c r="U4" s="738"/>
      <c r="V4" s="750"/>
      <c r="W4" s="737" t="s">
        <v>0</v>
      </c>
      <c r="X4" s="738"/>
      <c r="Y4" s="738"/>
      <c r="Z4" s="738"/>
      <c r="AA4" s="738"/>
      <c r="AB4" s="750"/>
      <c r="AC4" s="737" t="s">
        <v>20</v>
      </c>
      <c r="AD4" s="738"/>
      <c r="AE4" s="738"/>
      <c r="AF4" s="738"/>
      <c r="AG4" s="738"/>
      <c r="AH4" s="750"/>
      <c r="AI4" s="847" t="s">
        <v>19</v>
      </c>
    </row>
    <row r="5" spans="1:35" ht="12.75" customHeight="1" thickBot="1">
      <c r="A5" s="851"/>
      <c r="B5" s="851"/>
      <c r="C5" s="761" t="s">
        <v>23</v>
      </c>
      <c r="D5" s="762"/>
      <c r="E5" s="762"/>
      <c r="F5" s="762"/>
      <c r="G5" s="762"/>
      <c r="H5" s="763"/>
      <c r="I5" s="761" t="s">
        <v>22</v>
      </c>
      <c r="J5" s="762"/>
      <c r="K5" s="762"/>
      <c r="L5" s="763"/>
      <c r="M5" s="855"/>
      <c r="N5" s="856"/>
      <c r="O5" s="857"/>
      <c r="P5" s="748"/>
      <c r="Q5" s="751"/>
      <c r="R5" s="752"/>
      <c r="S5" s="752"/>
      <c r="T5" s="752"/>
      <c r="U5" s="752"/>
      <c r="V5" s="753"/>
      <c r="W5" s="754"/>
      <c r="X5" s="755"/>
      <c r="Y5" s="755"/>
      <c r="Z5" s="755"/>
      <c r="AA5" s="755"/>
      <c r="AB5" s="756"/>
      <c r="AC5" s="754"/>
      <c r="AD5" s="755"/>
      <c r="AE5" s="755"/>
      <c r="AF5" s="755"/>
      <c r="AG5" s="755"/>
      <c r="AH5" s="756"/>
      <c r="AI5" s="848"/>
    </row>
    <row r="6" spans="1:35" ht="12.75" customHeight="1" thickBot="1">
      <c r="A6" s="851"/>
      <c r="B6" s="851"/>
      <c r="C6" s="761" t="s">
        <v>4</v>
      </c>
      <c r="D6" s="762"/>
      <c r="E6" s="763"/>
      <c r="F6" s="761" t="s">
        <v>5</v>
      </c>
      <c r="G6" s="762"/>
      <c r="H6" s="763"/>
      <c r="I6" s="838" t="s">
        <v>24</v>
      </c>
      <c r="J6" s="838" t="s">
        <v>11</v>
      </c>
      <c r="K6" s="838" t="s">
        <v>12</v>
      </c>
      <c r="L6" s="838" t="s">
        <v>25</v>
      </c>
      <c r="M6" s="839" t="s">
        <v>10</v>
      </c>
      <c r="N6" s="840"/>
      <c r="O6" s="857"/>
      <c r="P6" s="748"/>
      <c r="Q6" s="754"/>
      <c r="R6" s="755"/>
      <c r="S6" s="755"/>
      <c r="T6" s="755"/>
      <c r="U6" s="755"/>
      <c r="V6" s="756"/>
      <c r="W6" s="839" t="s">
        <v>18</v>
      </c>
      <c r="X6" s="841"/>
      <c r="Y6" s="841"/>
      <c r="Z6" s="841"/>
      <c r="AA6" s="841"/>
      <c r="AB6" s="840"/>
      <c r="AC6" s="839" t="s">
        <v>18</v>
      </c>
      <c r="AD6" s="841"/>
      <c r="AE6" s="841"/>
      <c r="AF6" s="841"/>
      <c r="AG6" s="841"/>
      <c r="AH6" s="840"/>
      <c r="AI6" s="848"/>
    </row>
    <row r="7" spans="1:35" ht="13.5" thickBot="1">
      <c r="A7" s="852"/>
      <c r="B7" s="852"/>
      <c r="C7" s="220" t="s">
        <v>24</v>
      </c>
      <c r="D7" s="221" t="s">
        <v>11</v>
      </c>
      <c r="E7" s="221" t="s">
        <v>12</v>
      </c>
      <c r="F7" s="222" t="s">
        <v>24</v>
      </c>
      <c r="G7" s="223" t="s">
        <v>11</v>
      </c>
      <c r="H7" s="221" t="s">
        <v>12</v>
      </c>
      <c r="I7" s="766"/>
      <c r="J7" s="766"/>
      <c r="K7" s="766"/>
      <c r="L7" s="765"/>
      <c r="M7" s="220" t="s">
        <v>4</v>
      </c>
      <c r="N7" s="224" t="s">
        <v>5</v>
      </c>
      <c r="O7" s="858"/>
      <c r="P7" s="749"/>
      <c r="Q7" s="222" t="s">
        <v>2</v>
      </c>
      <c r="R7" s="225" t="s">
        <v>3</v>
      </c>
      <c r="S7" s="225" t="s">
        <v>9</v>
      </c>
      <c r="T7" s="225" t="s">
        <v>11</v>
      </c>
      <c r="U7" s="225" t="s">
        <v>17</v>
      </c>
      <c r="V7" s="226" t="s">
        <v>12</v>
      </c>
      <c r="W7" s="220" t="s">
        <v>2</v>
      </c>
      <c r="X7" s="223" t="s">
        <v>3</v>
      </c>
      <c r="Y7" s="223" t="s">
        <v>9</v>
      </c>
      <c r="Z7" s="223" t="s">
        <v>11</v>
      </c>
      <c r="AA7" s="223" t="s">
        <v>17</v>
      </c>
      <c r="AB7" s="221" t="s">
        <v>12</v>
      </c>
      <c r="AC7" s="220" t="s">
        <v>2</v>
      </c>
      <c r="AD7" s="223" t="s">
        <v>3</v>
      </c>
      <c r="AE7" s="223" t="s">
        <v>9</v>
      </c>
      <c r="AF7" s="223" t="s">
        <v>11</v>
      </c>
      <c r="AG7" s="223" t="s">
        <v>17</v>
      </c>
      <c r="AH7" s="221" t="s">
        <v>12</v>
      </c>
      <c r="AI7" s="849"/>
    </row>
    <row r="8" spans="1:35" ht="32.25" thickTop="1">
      <c r="A8" s="501">
        <v>1</v>
      </c>
      <c r="B8" s="502" t="s">
        <v>221</v>
      </c>
      <c r="C8" s="503">
        <v>1.5</v>
      </c>
      <c r="D8" s="504"/>
      <c r="E8" s="505"/>
      <c r="F8" s="503"/>
      <c r="G8" s="506"/>
      <c r="H8" s="507"/>
      <c r="I8" s="503">
        <f aca="true" t="shared" si="0" ref="I8:K19">C8+F8</f>
        <v>1.5</v>
      </c>
      <c r="J8" s="504">
        <f t="shared" si="0"/>
        <v>0</v>
      </c>
      <c r="K8" s="507">
        <f t="shared" si="0"/>
        <v>0</v>
      </c>
      <c r="L8" s="508">
        <f aca="true" t="shared" si="1" ref="L8:L24">SUM(I8:K8)</f>
        <v>1.5</v>
      </c>
      <c r="M8" s="509" t="s">
        <v>81</v>
      </c>
      <c r="N8" s="510"/>
      <c r="O8" s="511">
        <f aca="true" t="shared" si="2" ref="O8:O18">SUM(Q8:T8)</f>
        <v>15</v>
      </c>
      <c r="P8" s="512">
        <f aca="true" t="shared" si="3" ref="P8:P23">SUM(Q8:V8)</f>
        <v>38</v>
      </c>
      <c r="Q8" s="503">
        <v>10</v>
      </c>
      <c r="R8" s="504">
        <v>5</v>
      </c>
      <c r="S8" s="504">
        <v>0</v>
      </c>
      <c r="T8" s="504">
        <f aca="true" t="shared" si="4" ref="T8:V9">Z8+AF8</f>
        <v>0</v>
      </c>
      <c r="U8" s="504">
        <v>23</v>
      </c>
      <c r="V8" s="507">
        <f t="shared" si="4"/>
        <v>0</v>
      </c>
      <c r="W8" s="503">
        <v>10</v>
      </c>
      <c r="X8" s="504">
        <v>5</v>
      </c>
      <c r="Y8" s="504">
        <v>0</v>
      </c>
      <c r="Z8" s="504"/>
      <c r="AA8" s="504">
        <v>23</v>
      </c>
      <c r="AB8" s="507"/>
      <c r="AC8" s="503"/>
      <c r="AD8" s="505"/>
      <c r="AE8" s="505"/>
      <c r="AF8" s="505"/>
      <c r="AG8" s="504"/>
      <c r="AH8" s="507"/>
      <c r="AI8" s="502" t="s">
        <v>119</v>
      </c>
    </row>
    <row r="9" spans="1:35" ht="15.75">
      <c r="A9" s="513">
        <v>2</v>
      </c>
      <c r="B9" s="514" t="s">
        <v>222</v>
      </c>
      <c r="C9" s="413"/>
      <c r="D9" s="411"/>
      <c r="E9" s="412"/>
      <c r="F9" s="413">
        <v>1.5</v>
      </c>
      <c r="G9" s="414"/>
      <c r="H9" s="420"/>
      <c r="I9" s="413">
        <f t="shared" si="0"/>
        <v>1.5</v>
      </c>
      <c r="J9" s="411">
        <f t="shared" si="0"/>
        <v>0</v>
      </c>
      <c r="K9" s="415">
        <f t="shared" si="0"/>
        <v>0</v>
      </c>
      <c r="L9" s="447">
        <f t="shared" si="1"/>
        <v>1.5</v>
      </c>
      <c r="M9" s="417"/>
      <c r="N9" s="418" t="s">
        <v>81</v>
      </c>
      <c r="O9" s="447">
        <f t="shared" si="2"/>
        <v>15</v>
      </c>
      <c r="P9" s="419">
        <f t="shared" si="3"/>
        <v>38</v>
      </c>
      <c r="Q9" s="413">
        <v>10</v>
      </c>
      <c r="R9" s="411">
        <v>5</v>
      </c>
      <c r="S9" s="411">
        <v>0</v>
      </c>
      <c r="T9" s="411">
        <f t="shared" si="4"/>
        <v>0</v>
      </c>
      <c r="U9" s="411">
        <v>23</v>
      </c>
      <c r="V9" s="420">
        <f t="shared" si="4"/>
        <v>0</v>
      </c>
      <c r="W9" s="413"/>
      <c r="X9" s="411"/>
      <c r="Y9" s="411"/>
      <c r="Z9" s="411"/>
      <c r="AA9" s="411"/>
      <c r="AB9" s="420"/>
      <c r="AC9" s="413">
        <v>10</v>
      </c>
      <c r="AD9" s="411">
        <v>5</v>
      </c>
      <c r="AE9" s="412">
        <v>0</v>
      </c>
      <c r="AF9" s="412"/>
      <c r="AG9" s="411">
        <v>23</v>
      </c>
      <c r="AH9" s="420"/>
      <c r="AI9" s="514" t="s">
        <v>34</v>
      </c>
    </row>
    <row r="10" spans="1:35" ht="31.5">
      <c r="A10" s="513">
        <v>3</v>
      </c>
      <c r="B10" s="515" t="s">
        <v>82</v>
      </c>
      <c r="C10" s="395">
        <v>7.5</v>
      </c>
      <c r="D10" s="396"/>
      <c r="E10" s="397"/>
      <c r="F10" s="395">
        <v>7.5</v>
      </c>
      <c r="G10" s="398"/>
      <c r="H10" s="399"/>
      <c r="I10" s="400">
        <v>15</v>
      </c>
      <c r="J10" s="401">
        <f t="shared" si="0"/>
        <v>0</v>
      </c>
      <c r="K10" s="402">
        <f t="shared" si="0"/>
        <v>0</v>
      </c>
      <c r="L10" s="516">
        <f t="shared" si="1"/>
        <v>15</v>
      </c>
      <c r="M10" s="404"/>
      <c r="N10" s="405" t="s">
        <v>83</v>
      </c>
      <c r="O10" s="516">
        <f t="shared" si="2"/>
        <v>240</v>
      </c>
      <c r="P10" s="407">
        <f t="shared" si="3"/>
        <v>375</v>
      </c>
      <c r="Q10" s="400">
        <f aca="true" t="shared" si="5" ref="Q10:V24">W10+AC10</f>
        <v>60</v>
      </c>
      <c r="R10" s="401">
        <f t="shared" si="5"/>
        <v>60</v>
      </c>
      <c r="S10" s="401">
        <f t="shared" si="5"/>
        <v>120</v>
      </c>
      <c r="T10" s="401">
        <f t="shared" si="5"/>
        <v>0</v>
      </c>
      <c r="U10" s="401">
        <v>135</v>
      </c>
      <c r="V10" s="408">
        <f t="shared" si="5"/>
        <v>0</v>
      </c>
      <c r="W10" s="395">
        <v>30</v>
      </c>
      <c r="X10" s="396">
        <v>30</v>
      </c>
      <c r="Y10" s="396">
        <v>60</v>
      </c>
      <c r="Z10" s="396"/>
      <c r="AA10" s="396">
        <v>67</v>
      </c>
      <c r="AB10" s="399"/>
      <c r="AC10" s="395">
        <v>30</v>
      </c>
      <c r="AD10" s="397">
        <v>30</v>
      </c>
      <c r="AE10" s="397">
        <v>60</v>
      </c>
      <c r="AF10" s="397"/>
      <c r="AG10" s="396">
        <v>68</v>
      </c>
      <c r="AH10" s="397"/>
      <c r="AI10" s="515" t="s">
        <v>31</v>
      </c>
    </row>
    <row r="11" spans="1:35" ht="31.5">
      <c r="A11" s="513">
        <v>4</v>
      </c>
      <c r="B11" s="515" t="s">
        <v>84</v>
      </c>
      <c r="C11" s="395">
        <v>1.5</v>
      </c>
      <c r="D11" s="396"/>
      <c r="E11" s="397"/>
      <c r="F11" s="395">
        <v>2</v>
      </c>
      <c r="G11" s="398"/>
      <c r="H11" s="399"/>
      <c r="I11" s="400">
        <f t="shared" si="0"/>
        <v>3.5</v>
      </c>
      <c r="J11" s="401">
        <f t="shared" si="0"/>
        <v>0</v>
      </c>
      <c r="K11" s="402">
        <f t="shared" si="0"/>
        <v>0</v>
      </c>
      <c r="L11" s="516">
        <f t="shared" si="1"/>
        <v>3.5</v>
      </c>
      <c r="M11" s="404"/>
      <c r="N11" s="405" t="s">
        <v>83</v>
      </c>
      <c r="O11" s="516">
        <f t="shared" si="2"/>
        <v>45</v>
      </c>
      <c r="P11" s="407">
        <f t="shared" si="3"/>
        <v>88</v>
      </c>
      <c r="Q11" s="400">
        <f t="shared" si="5"/>
        <v>30</v>
      </c>
      <c r="R11" s="401">
        <v>15</v>
      </c>
      <c r="S11" s="401">
        <f t="shared" si="5"/>
        <v>0</v>
      </c>
      <c r="T11" s="401">
        <f t="shared" si="5"/>
        <v>0</v>
      </c>
      <c r="U11" s="401">
        <v>43</v>
      </c>
      <c r="V11" s="408">
        <f t="shared" si="5"/>
        <v>0</v>
      </c>
      <c r="W11" s="395">
        <v>15</v>
      </c>
      <c r="X11" s="396">
        <v>7</v>
      </c>
      <c r="Y11" s="396"/>
      <c r="Z11" s="396"/>
      <c r="AA11" s="396">
        <v>16</v>
      </c>
      <c r="AB11" s="399"/>
      <c r="AC11" s="395">
        <v>15</v>
      </c>
      <c r="AD11" s="396">
        <v>8</v>
      </c>
      <c r="AE11" s="397"/>
      <c r="AF11" s="397"/>
      <c r="AG11" s="396">
        <v>27</v>
      </c>
      <c r="AH11" s="397"/>
      <c r="AI11" s="515" t="s">
        <v>85</v>
      </c>
    </row>
    <row r="12" spans="1:35" ht="47.25">
      <c r="A12" s="513">
        <v>5</v>
      </c>
      <c r="B12" s="515" t="s">
        <v>86</v>
      </c>
      <c r="C12" s="395">
        <v>2</v>
      </c>
      <c r="D12" s="396"/>
      <c r="E12" s="397"/>
      <c r="F12" s="395"/>
      <c r="G12" s="398"/>
      <c r="H12" s="399"/>
      <c r="I12" s="400">
        <f t="shared" si="0"/>
        <v>2</v>
      </c>
      <c r="J12" s="401">
        <f t="shared" si="0"/>
        <v>0</v>
      </c>
      <c r="K12" s="402">
        <f t="shared" si="0"/>
        <v>0</v>
      </c>
      <c r="L12" s="516">
        <f t="shared" si="1"/>
        <v>2</v>
      </c>
      <c r="M12" s="404" t="s">
        <v>81</v>
      </c>
      <c r="N12" s="405"/>
      <c r="O12" s="516">
        <v>30</v>
      </c>
      <c r="P12" s="407">
        <f t="shared" si="3"/>
        <v>50</v>
      </c>
      <c r="Q12" s="400">
        <f t="shared" si="5"/>
        <v>10</v>
      </c>
      <c r="R12" s="401">
        <v>4</v>
      </c>
      <c r="S12" s="401">
        <v>16</v>
      </c>
      <c r="T12" s="401">
        <f t="shared" si="5"/>
        <v>0</v>
      </c>
      <c r="U12" s="401">
        <v>20</v>
      </c>
      <c r="V12" s="408">
        <f t="shared" si="5"/>
        <v>0</v>
      </c>
      <c r="W12" s="395">
        <v>10</v>
      </c>
      <c r="X12" s="396">
        <v>4</v>
      </c>
      <c r="Y12" s="396">
        <v>16</v>
      </c>
      <c r="Z12" s="396"/>
      <c r="AA12" s="396">
        <v>20</v>
      </c>
      <c r="AB12" s="399"/>
      <c r="AC12" s="395"/>
      <c r="AD12" s="396"/>
      <c r="AE12" s="397"/>
      <c r="AF12" s="397"/>
      <c r="AG12" s="396"/>
      <c r="AH12" s="397"/>
      <c r="AI12" s="515" t="s">
        <v>87</v>
      </c>
    </row>
    <row r="13" spans="1:35" ht="47.25">
      <c r="A13" s="513">
        <v>6</v>
      </c>
      <c r="B13" s="517" t="s">
        <v>149</v>
      </c>
      <c r="C13" s="518">
        <v>3</v>
      </c>
      <c r="D13" s="519"/>
      <c r="E13" s="520"/>
      <c r="F13" s="518"/>
      <c r="G13" s="521"/>
      <c r="H13" s="522"/>
      <c r="I13" s="523">
        <f t="shared" si="0"/>
        <v>3</v>
      </c>
      <c r="J13" s="524">
        <f t="shared" si="0"/>
        <v>0</v>
      </c>
      <c r="K13" s="525">
        <f t="shared" si="0"/>
        <v>0</v>
      </c>
      <c r="L13" s="516">
        <f t="shared" si="1"/>
        <v>3</v>
      </c>
      <c r="M13" s="526" t="s">
        <v>83</v>
      </c>
      <c r="N13" s="527"/>
      <c r="O13" s="528">
        <f t="shared" si="2"/>
        <v>35</v>
      </c>
      <c r="P13" s="407">
        <f t="shared" si="3"/>
        <v>75</v>
      </c>
      <c r="Q13" s="523">
        <f t="shared" si="5"/>
        <v>15</v>
      </c>
      <c r="R13" s="524">
        <f t="shared" si="5"/>
        <v>0</v>
      </c>
      <c r="S13" s="524">
        <v>20</v>
      </c>
      <c r="T13" s="524">
        <f t="shared" si="5"/>
        <v>0</v>
      </c>
      <c r="U13" s="524">
        <v>40</v>
      </c>
      <c r="V13" s="529">
        <f t="shared" si="5"/>
        <v>0</v>
      </c>
      <c r="W13" s="518">
        <v>15</v>
      </c>
      <c r="X13" s="519"/>
      <c r="Y13" s="519">
        <v>20</v>
      </c>
      <c r="Z13" s="519"/>
      <c r="AA13" s="519">
        <v>40</v>
      </c>
      <c r="AB13" s="522"/>
      <c r="AC13" s="518"/>
      <c r="AD13" s="519"/>
      <c r="AE13" s="520"/>
      <c r="AF13" s="520"/>
      <c r="AG13" s="519"/>
      <c r="AH13" s="520"/>
      <c r="AI13" s="517" t="s">
        <v>35</v>
      </c>
    </row>
    <row r="14" spans="1:35" ht="47.25">
      <c r="A14" s="513">
        <v>7</v>
      </c>
      <c r="B14" s="530" t="s">
        <v>91</v>
      </c>
      <c r="C14" s="531">
        <v>1</v>
      </c>
      <c r="D14" s="532"/>
      <c r="E14" s="533"/>
      <c r="F14" s="534"/>
      <c r="G14" s="535"/>
      <c r="H14" s="533"/>
      <c r="I14" s="534">
        <f t="shared" si="0"/>
        <v>1</v>
      </c>
      <c r="J14" s="532">
        <f t="shared" si="0"/>
        <v>0</v>
      </c>
      <c r="K14" s="536">
        <f t="shared" si="0"/>
        <v>0</v>
      </c>
      <c r="L14" s="537">
        <f t="shared" si="1"/>
        <v>1</v>
      </c>
      <c r="M14" s="538" t="s">
        <v>81</v>
      </c>
      <c r="N14" s="539"/>
      <c r="O14" s="537">
        <f t="shared" si="2"/>
        <v>7</v>
      </c>
      <c r="P14" s="540">
        <f t="shared" si="3"/>
        <v>25</v>
      </c>
      <c r="Q14" s="534">
        <f t="shared" si="5"/>
        <v>2</v>
      </c>
      <c r="R14" s="532">
        <f t="shared" si="5"/>
        <v>0</v>
      </c>
      <c r="S14" s="532">
        <f t="shared" si="5"/>
        <v>5</v>
      </c>
      <c r="T14" s="532">
        <f t="shared" si="5"/>
        <v>0</v>
      </c>
      <c r="U14" s="532">
        <v>18</v>
      </c>
      <c r="V14" s="536">
        <f t="shared" si="5"/>
        <v>0</v>
      </c>
      <c r="W14" s="534">
        <v>2</v>
      </c>
      <c r="X14" s="532"/>
      <c r="Y14" s="532">
        <v>5</v>
      </c>
      <c r="Z14" s="532"/>
      <c r="AA14" s="532">
        <v>18</v>
      </c>
      <c r="AB14" s="536"/>
      <c r="AC14" s="534"/>
      <c r="AD14" s="531"/>
      <c r="AE14" s="532"/>
      <c r="AF14" s="532"/>
      <c r="AG14" s="532"/>
      <c r="AH14" s="533"/>
      <c r="AI14" s="541" t="s">
        <v>92</v>
      </c>
    </row>
    <row r="15" spans="1:35" ht="47.25">
      <c r="A15" s="513">
        <v>8</v>
      </c>
      <c r="B15" s="530" t="s">
        <v>93</v>
      </c>
      <c r="C15" s="531">
        <v>0.5</v>
      </c>
      <c r="D15" s="532">
        <v>0.5</v>
      </c>
      <c r="E15" s="533"/>
      <c r="F15" s="534">
        <v>1</v>
      </c>
      <c r="G15" s="535">
        <v>1</v>
      </c>
      <c r="H15" s="533"/>
      <c r="I15" s="534">
        <f>C15+F15</f>
        <v>1.5</v>
      </c>
      <c r="J15" s="532">
        <v>1.5</v>
      </c>
      <c r="K15" s="542">
        <f t="shared" si="0"/>
        <v>0</v>
      </c>
      <c r="L15" s="537">
        <f t="shared" si="1"/>
        <v>3</v>
      </c>
      <c r="M15" s="543"/>
      <c r="N15" s="544" t="s">
        <v>83</v>
      </c>
      <c r="O15" s="537">
        <v>40</v>
      </c>
      <c r="P15" s="540">
        <f t="shared" si="3"/>
        <v>75</v>
      </c>
      <c r="Q15" s="534">
        <v>20</v>
      </c>
      <c r="R15" s="532">
        <f t="shared" si="5"/>
        <v>0</v>
      </c>
      <c r="S15" s="532">
        <f t="shared" si="5"/>
        <v>0</v>
      </c>
      <c r="T15" s="532">
        <v>20</v>
      </c>
      <c r="U15" s="532">
        <v>35</v>
      </c>
      <c r="V15" s="536">
        <f t="shared" si="5"/>
        <v>0</v>
      </c>
      <c r="W15" s="534">
        <v>5</v>
      </c>
      <c r="X15" s="532"/>
      <c r="Y15" s="532"/>
      <c r="Z15" s="532">
        <v>5</v>
      </c>
      <c r="AA15" s="532">
        <v>15</v>
      </c>
      <c r="AB15" s="536"/>
      <c r="AC15" s="534">
        <v>15</v>
      </c>
      <c r="AD15" s="531"/>
      <c r="AE15" s="532"/>
      <c r="AF15" s="532">
        <v>15</v>
      </c>
      <c r="AG15" s="532">
        <v>20</v>
      </c>
      <c r="AH15" s="533"/>
      <c r="AI15" s="541" t="s">
        <v>94</v>
      </c>
    </row>
    <row r="16" spans="1:35" ht="63.75" customHeight="1">
      <c r="A16" s="513">
        <v>9</v>
      </c>
      <c r="B16" s="530" t="s">
        <v>95</v>
      </c>
      <c r="C16" s="531">
        <v>1</v>
      </c>
      <c r="D16" s="532"/>
      <c r="E16" s="533"/>
      <c r="F16" s="534"/>
      <c r="G16" s="535"/>
      <c r="H16" s="533"/>
      <c r="I16" s="534">
        <f>C16+F16</f>
        <v>1</v>
      </c>
      <c r="J16" s="532">
        <f t="shared" si="0"/>
        <v>0</v>
      </c>
      <c r="K16" s="542">
        <f t="shared" si="0"/>
        <v>0</v>
      </c>
      <c r="L16" s="537">
        <f t="shared" si="1"/>
        <v>1</v>
      </c>
      <c r="M16" s="538" t="s">
        <v>81</v>
      </c>
      <c r="N16" s="539"/>
      <c r="O16" s="537">
        <f t="shared" si="2"/>
        <v>10</v>
      </c>
      <c r="P16" s="540">
        <f t="shared" si="3"/>
        <v>25</v>
      </c>
      <c r="Q16" s="534">
        <v>5</v>
      </c>
      <c r="R16" s="532">
        <f t="shared" si="5"/>
        <v>0</v>
      </c>
      <c r="S16" s="532">
        <f t="shared" si="5"/>
        <v>5</v>
      </c>
      <c r="T16" s="532">
        <f t="shared" si="5"/>
        <v>0</v>
      </c>
      <c r="U16" s="532">
        <v>15</v>
      </c>
      <c r="V16" s="536">
        <f t="shared" si="5"/>
        <v>0</v>
      </c>
      <c r="W16" s="534">
        <v>5</v>
      </c>
      <c r="X16" s="532"/>
      <c r="Y16" s="532">
        <v>5</v>
      </c>
      <c r="Z16" s="532"/>
      <c r="AA16" s="532">
        <v>15</v>
      </c>
      <c r="AB16" s="536"/>
      <c r="AC16" s="534"/>
      <c r="AD16" s="531"/>
      <c r="AE16" s="531"/>
      <c r="AF16" s="531"/>
      <c r="AG16" s="532"/>
      <c r="AH16" s="533"/>
      <c r="AI16" s="654" t="s">
        <v>94</v>
      </c>
    </row>
    <row r="17" spans="1:35" ht="15.75">
      <c r="A17" s="513">
        <v>10</v>
      </c>
      <c r="B17" s="515" t="s">
        <v>96</v>
      </c>
      <c r="C17" s="409"/>
      <c r="D17" s="396"/>
      <c r="E17" s="397"/>
      <c r="F17" s="395">
        <v>2</v>
      </c>
      <c r="G17" s="396"/>
      <c r="H17" s="397"/>
      <c r="I17" s="400">
        <f t="shared" si="0"/>
        <v>2</v>
      </c>
      <c r="J17" s="401">
        <f t="shared" si="0"/>
        <v>0</v>
      </c>
      <c r="K17" s="402">
        <f t="shared" si="0"/>
        <v>0</v>
      </c>
      <c r="L17" s="516">
        <f t="shared" si="1"/>
        <v>2</v>
      </c>
      <c r="M17" s="404"/>
      <c r="N17" s="405" t="s">
        <v>81</v>
      </c>
      <c r="O17" s="516">
        <f t="shared" si="2"/>
        <v>30</v>
      </c>
      <c r="P17" s="545">
        <f t="shared" si="3"/>
        <v>50</v>
      </c>
      <c r="Q17" s="400">
        <f t="shared" si="5"/>
        <v>10</v>
      </c>
      <c r="R17" s="401">
        <f t="shared" si="5"/>
        <v>10</v>
      </c>
      <c r="S17" s="401">
        <f t="shared" si="5"/>
        <v>10</v>
      </c>
      <c r="T17" s="401">
        <f t="shared" si="5"/>
        <v>0</v>
      </c>
      <c r="U17" s="401">
        <v>20</v>
      </c>
      <c r="V17" s="408">
        <f t="shared" si="5"/>
        <v>0</v>
      </c>
      <c r="W17" s="395"/>
      <c r="X17" s="409"/>
      <c r="Y17" s="409"/>
      <c r="Z17" s="409"/>
      <c r="AA17" s="396"/>
      <c r="AB17" s="399"/>
      <c r="AC17" s="395">
        <v>10</v>
      </c>
      <c r="AD17" s="409">
        <v>10</v>
      </c>
      <c r="AE17" s="409">
        <v>10</v>
      </c>
      <c r="AF17" s="409"/>
      <c r="AG17" s="396">
        <v>20</v>
      </c>
      <c r="AH17" s="397"/>
      <c r="AI17" s="515" t="s">
        <v>97</v>
      </c>
    </row>
    <row r="18" spans="1:35" ht="15.75">
      <c r="A18" s="513">
        <v>11</v>
      </c>
      <c r="B18" s="515" t="s">
        <v>57</v>
      </c>
      <c r="C18" s="409">
        <v>1.5</v>
      </c>
      <c r="D18" s="396"/>
      <c r="E18" s="397"/>
      <c r="F18" s="395">
        <v>2</v>
      </c>
      <c r="G18" s="397"/>
      <c r="H18" s="399"/>
      <c r="I18" s="400">
        <f t="shared" si="0"/>
        <v>3.5</v>
      </c>
      <c r="J18" s="401">
        <f t="shared" si="0"/>
        <v>0</v>
      </c>
      <c r="K18" s="402">
        <f t="shared" si="0"/>
        <v>0</v>
      </c>
      <c r="L18" s="516">
        <f t="shared" si="1"/>
        <v>3.5</v>
      </c>
      <c r="M18" s="404"/>
      <c r="N18" s="405" t="s">
        <v>83</v>
      </c>
      <c r="O18" s="516">
        <f t="shared" si="2"/>
        <v>60</v>
      </c>
      <c r="P18" s="545">
        <f t="shared" si="3"/>
        <v>90</v>
      </c>
      <c r="Q18" s="400">
        <f t="shared" si="5"/>
        <v>0</v>
      </c>
      <c r="R18" s="401">
        <f t="shared" si="5"/>
        <v>0</v>
      </c>
      <c r="S18" s="401">
        <f t="shared" si="5"/>
        <v>60</v>
      </c>
      <c r="T18" s="401">
        <f t="shared" si="5"/>
        <v>0</v>
      </c>
      <c r="U18" s="401">
        <f t="shared" si="5"/>
        <v>30</v>
      </c>
      <c r="V18" s="408">
        <f t="shared" si="5"/>
        <v>0</v>
      </c>
      <c r="W18" s="395"/>
      <c r="X18" s="396"/>
      <c r="Y18" s="396">
        <v>30</v>
      </c>
      <c r="Z18" s="396"/>
      <c r="AA18" s="396">
        <v>15</v>
      </c>
      <c r="AB18" s="399"/>
      <c r="AC18" s="395"/>
      <c r="AD18" s="409"/>
      <c r="AE18" s="409">
        <v>30</v>
      </c>
      <c r="AF18" s="409"/>
      <c r="AG18" s="396">
        <v>15</v>
      </c>
      <c r="AH18" s="397"/>
      <c r="AI18" s="546" t="s">
        <v>58</v>
      </c>
    </row>
    <row r="19" spans="1:35" ht="48" customHeight="1">
      <c r="A19" s="513">
        <v>12</v>
      </c>
      <c r="B19" s="515" t="s">
        <v>99</v>
      </c>
      <c r="C19" s="409"/>
      <c r="D19" s="396"/>
      <c r="E19" s="397"/>
      <c r="F19" s="395">
        <v>2</v>
      </c>
      <c r="G19" s="396"/>
      <c r="H19" s="399"/>
      <c r="I19" s="400">
        <v>2</v>
      </c>
      <c r="J19" s="401">
        <f t="shared" si="0"/>
        <v>0</v>
      </c>
      <c r="K19" s="402">
        <f t="shared" si="0"/>
        <v>0</v>
      </c>
      <c r="L19" s="516">
        <f t="shared" si="1"/>
        <v>2</v>
      </c>
      <c r="M19" s="547"/>
      <c r="N19" s="405" t="s">
        <v>81</v>
      </c>
      <c r="O19" s="516">
        <v>20</v>
      </c>
      <c r="P19" s="545">
        <f t="shared" si="3"/>
        <v>50</v>
      </c>
      <c r="Q19" s="400">
        <v>10</v>
      </c>
      <c r="R19" s="401">
        <v>10</v>
      </c>
      <c r="S19" s="401">
        <v>0</v>
      </c>
      <c r="T19" s="401">
        <f t="shared" si="5"/>
        <v>0</v>
      </c>
      <c r="U19" s="401">
        <v>30</v>
      </c>
      <c r="V19" s="408">
        <f>AB19+AH19</f>
        <v>0</v>
      </c>
      <c r="W19" s="395"/>
      <c r="X19" s="396"/>
      <c r="Y19" s="396"/>
      <c r="Z19" s="396"/>
      <c r="AA19" s="396"/>
      <c r="AB19" s="399"/>
      <c r="AC19" s="395">
        <v>10</v>
      </c>
      <c r="AD19" s="409">
        <v>10</v>
      </c>
      <c r="AE19" s="409">
        <v>0</v>
      </c>
      <c r="AF19" s="409"/>
      <c r="AG19" s="396">
        <v>30</v>
      </c>
      <c r="AH19" s="399"/>
      <c r="AI19" s="515" t="s">
        <v>116</v>
      </c>
    </row>
    <row r="20" spans="1:35" ht="31.5">
      <c r="A20" s="513">
        <v>13</v>
      </c>
      <c r="B20" s="515" t="s">
        <v>100</v>
      </c>
      <c r="C20" s="395">
        <v>1.5</v>
      </c>
      <c r="D20" s="396"/>
      <c r="E20" s="397"/>
      <c r="F20" s="395">
        <v>0</v>
      </c>
      <c r="G20" s="398"/>
      <c r="H20" s="399"/>
      <c r="I20" s="400">
        <f aca="true" t="shared" si="6" ref="I20:K24">C20+F20</f>
        <v>1.5</v>
      </c>
      <c r="J20" s="401">
        <f t="shared" si="6"/>
        <v>0</v>
      </c>
      <c r="K20" s="402">
        <f t="shared" si="6"/>
        <v>0</v>
      </c>
      <c r="L20" s="516">
        <f t="shared" si="1"/>
        <v>1.5</v>
      </c>
      <c r="M20" s="598" t="s">
        <v>81</v>
      </c>
      <c r="N20" s="548"/>
      <c r="O20" s="516">
        <f>SUM(Q20:T20)</f>
        <v>25</v>
      </c>
      <c r="P20" s="545">
        <f t="shared" si="3"/>
        <v>40</v>
      </c>
      <c r="Q20" s="400">
        <v>10</v>
      </c>
      <c r="R20" s="401">
        <v>15</v>
      </c>
      <c r="S20" s="401">
        <v>0</v>
      </c>
      <c r="T20" s="401">
        <f t="shared" si="5"/>
        <v>0</v>
      </c>
      <c r="U20" s="401">
        <v>15</v>
      </c>
      <c r="V20" s="408">
        <f t="shared" si="5"/>
        <v>0</v>
      </c>
      <c r="W20" s="395">
        <v>10</v>
      </c>
      <c r="X20" s="396">
        <v>15</v>
      </c>
      <c r="Y20" s="396">
        <v>0</v>
      </c>
      <c r="Z20" s="396"/>
      <c r="AA20" s="396">
        <v>15</v>
      </c>
      <c r="AB20" s="399"/>
      <c r="AC20" s="395"/>
      <c r="AD20" s="409"/>
      <c r="AE20" s="409"/>
      <c r="AF20" s="409"/>
      <c r="AG20" s="396"/>
      <c r="AH20" s="397"/>
      <c r="AI20" s="515" t="s">
        <v>117</v>
      </c>
    </row>
    <row r="21" spans="1:35" ht="31.5">
      <c r="A21" s="513">
        <v>14</v>
      </c>
      <c r="B21" s="515" t="s">
        <v>101</v>
      </c>
      <c r="C21" s="395"/>
      <c r="D21" s="396"/>
      <c r="E21" s="397"/>
      <c r="F21" s="395">
        <v>2</v>
      </c>
      <c r="G21" s="398"/>
      <c r="H21" s="399"/>
      <c r="I21" s="400">
        <v>2</v>
      </c>
      <c r="J21" s="401">
        <v>0</v>
      </c>
      <c r="K21" s="402">
        <v>0</v>
      </c>
      <c r="L21" s="516">
        <f t="shared" si="1"/>
        <v>2</v>
      </c>
      <c r="M21" s="549"/>
      <c r="N21" s="548" t="s">
        <v>81</v>
      </c>
      <c r="O21" s="516">
        <v>30</v>
      </c>
      <c r="P21" s="545">
        <f t="shared" si="3"/>
        <v>50</v>
      </c>
      <c r="Q21" s="400">
        <v>15</v>
      </c>
      <c r="R21" s="401"/>
      <c r="S21" s="401">
        <v>15</v>
      </c>
      <c r="T21" s="401">
        <v>0</v>
      </c>
      <c r="U21" s="401">
        <v>20</v>
      </c>
      <c r="V21" s="408">
        <v>0</v>
      </c>
      <c r="W21" s="395"/>
      <c r="X21" s="396"/>
      <c r="Y21" s="396"/>
      <c r="Z21" s="396"/>
      <c r="AA21" s="396"/>
      <c r="AB21" s="399"/>
      <c r="AC21" s="395">
        <v>15</v>
      </c>
      <c r="AD21" s="409">
        <v>0</v>
      </c>
      <c r="AE21" s="409">
        <v>15</v>
      </c>
      <c r="AF21" s="409"/>
      <c r="AG21" s="396">
        <v>20</v>
      </c>
      <c r="AH21" s="397"/>
      <c r="AI21" s="515" t="s">
        <v>117</v>
      </c>
    </row>
    <row r="22" spans="1:35" ht="31.5">
      <c r="A22" s="513">
        <v>15</v>
      </c>
      <c r="B22" s="515" t="s">
        <v>102</v>
      </c>
      <c r="C22" s="395"/>
      <c r="D22" s="396"/>
      <c r="E22" s="397"/>
      <c r="F22" s="395">
        <v>1</v>
      </c>
      <c r="G22" s="398"/>
      <c r="H22" s="399"/>
      <c r="I22" s="400">
        <f>C22+F22</f>
        <v>1</v>
      </c>
      <c r="J22" s="401">
        <f t="shared" si="6"/>
        <v>0</v>
      </c>
      <c r="K22" s="402">
        <f t="shared" si="6"/>
        <v>0</v>
      </c>
      <c r="L22" s="516">
        <f t="shared" si="1"/>
        <v>1</v>
      </c>
      <c r="M22" s="404"/>
      <c r="N22" s="405" t="s">
        <v>81</v>
      </c>
      <c r="O22" s="516">
        <f>SUM(Q22:T22)</f>
        <v>10</v>
      </c>
      <c r="P22" s="545">
        <f t="shared" si="3"/>
        <v>25</v>
      </c>
      <c r="Q22" s="400">
        <f t="shared" si="5"/>
        <v>0</v>
      </c>
      <c r="R22" s="401">
        <v>10</v>
      </c>
      <c r="S22" s="401">
        <f t="shared" si="5"/>
        <v>0</v>
      </c>
      <c r="T22" s="401">
        <f t="shared" si="5"/>
        <v>0</v>
      </c>
      <c r="U22" s="401">
        <f t="shared" si="5"/>
        <v>15</v>
      </c>
      <c r="V22" s="408">
        <f t="shared" si="5"/>
        <v>0</v>
      </c>
      <c r="W22" s="395"/>
      <c r="X22" s="396"/>
      <c r="Y22" s="396"/>
      <c r="Z22" s="396"/>
      <c r="AA22" s="396"/>
      <c r="AB22" s="399"/>
      <c r="AC22" s="395"/>
      <c r="AD22" s="409">
        <v>10</v>
      </c>
      <c r="AE22" s="409"/>
      <c r="AF22" s="409"/>
      <c r="AG22" s="396">
        <v>15</v>
      </c>
      <c r="AH22" s="397"/>
      <c r="AI22" s="515" t="s">
        <v>119</v>
      </c>
    </row>
    <row r="23" spans="1:35" ht="15.75">
      <c r="A23" s="513">
        <v>16</v>
      </c>
      <c r="B23" s="515" t="s">
        <v>136</v>
      </c>
      <c r="C23" s="395"/>
      <c r="D23" s="396"/>
      <c r="E23" s="399"/>
      <c r="F23" s="409"/>
      <c r="G23" s="396"/>
      <c r="H23" s="397">
        <v>2</v>
      </c>
      <c r="I23" s="400">
        <f t="shared" si="6"/>
        <v>0</v>
      </c>
      <c r="J23" s="401">
        <f t="shared" si="6"/>
        <v>0</v>
      </c>
      <c r="K23" s="402">
        <f t="shared" si="6"/>
        <v>2</v>
      </c>
      <c r="L23" s="516">
        <f t="shared" si="1"/>
        <v>2</v>
      </c>
      <c r="M23" s="404"/>
      <c r="N23" s="405" t="s">
        <v>81</v>
      </c>
      <c r="O23" s="516">
        <f>SUM(Q23:T23)</f>
        <v>0</v>
      </c>
      <c r="P23" s="545">
        <f t="shared" si="3"/>
        <v>45</v>
      </c>
      <c r="Q23" s="400">
        <f t="shared" si="5"/>
        <v>0</v>
      </c>
      <c r="R23" s="401">
        <f t="shared" si="5"/>
        <v>0</v>
      </c>
      <c r="S23" s="401">
        <f t="shared" si="5"/>
        <v>0</v>
      </c>
      <c r="T23" s="401">
        <f t="shared" si="5"/>
        <v>0</v>
      </c>
      <c r="U23" s="401">
        <f t="shared" si="5"/>
        <v>0</v>
      </c>
      <c r="V23" s="408">
        <v>45</v>
      </c>
      <c r="W23" s="395"/>
      <c r="X23" s="396"/>
      <c r="Y23" s="396"/>
      <c r="Z23" s="396"/>
      <c r="AA23" s="396"/>
      <c r="AB23" s="399"/>
      <c r="AC23" s="409"/>
      <c r="AD23" s="396"/>
      <c r="AE23" s="396"/>
      <c r="AF23" s="396"/>
      <c r="AG23" s="396"/>
      <c r="AH23" s="397">
        <v>45</v>
      </c>
      <c r="AI23" s="515" t="s">
        <v>103</v>
      </c>
    </row>
    <row r="24" spans="1:35" ht="31.5">
      <c r="A24" s="513">
        <v>17</v>
      </c>
      <c r="B24" s="550" t="s">
        <v>135</v>
      </c>
      <c r="C24" s="551"/>
      <c r="D24" s="396"/>
      <c r="E24" s="397"/>
      <c r="F24" s="395"/>
      <c r="G24" s="396"/>
      <c r="H24" s="399">
        <v>1.5</v>
      </c>
      <c r="I24" s="400">
        <f t="shared" si="6"/>
        <v>0</v>
      </c>
      <c r="J24" s="401">
        <f t="shared" si="6"/>
        <v>0</v>
      </c>
      <c r="K24" s="402">
        <f t="shared" si="6"/>
        <v>1.5</v>
      </c>
      <c r="L24" s="516">
        <f t="shared" si="1"/>
        <v>1.5</v>
      </c>
      <c r="M24" s="404"/>
      <c r="N24" s="405" t="s">
        <v>81</v>
      </c>
      <c r="O24" s="516">
        <f>SUM(Q24:T24)</f>
        <v>0</v>
      </c>
      <c r="P24" s="545">
        <v>40</v>
      </c>
      <c r="Q24" s="400">
        <f t="shared" si="5"/>
        <v>0</v>
      </c>
      <c r="R24" s="401">
        <f t="shared" si="5"/>
        <v>0</v>
      </c>
      <c r="S24" s="401">
        <f t="shared" si="5"/>
        <v>0</v>
      </c>
      <c r="T24" s="401">
        <f t="shared" si="5"/>
        <v>0</v>
      </c>
      <c r="U24" s="401">
        <f t="shared" si="5"/>
        <v>0</v>
      </c>
      <c r="V24" s="408">
        <v>40</v>
      </c>
      <c r="W24" s="395"/>
      <c r="X24" s="396"/>
      <c r="Y24" s="396"/>
      <c r="Z24" s="396"/>
      <c r="AA24" s="396"/>
      <c r="AB24" s="399"/>
      <c r="AC24" s="409"/>
      <c r="AD24" s="409"/>
      <c r="AE24" s="409"/>
      <c r="AF24" s="409"/>
      <c r="AG24" s="396"/>
      <c r="AH24" s="397">
        <v>40</v>
      </c>
      <c r="AI24" s="515" t="s">
        <v>138</v>
      </c>
    </row>
    <row r="25" spans="1:35" ht="24" customHeight="1">
      <c r="A25" s="513"/>
      <c r="B25" s="842" t="s">
        <v>122</v>
      </c>
      <c r="C25" s="843"/>
      <c r="D25" s="843"/>
      <c r="E25" s="843"/>
      <c r="F25" s="843"/>
      <c r="G25" s="843"/>
      <c r="H25" s="843"/>
      <c r="I25" s="843"/>
      <c r="J25" s="843"/>
      <c r="K25" s="843"/>
      <c r="L25" s="843"/>
      <c r="M25" s="843"/>
      <c r="N25" s="843"/>
      <c r="O25" s="843"/>
      <c r="P25" s="843"/>
      <c r="Q25" s="843"/>
      <c r="R25" s="843"/>
      <c r="S25" s="843"/>
      <c r="T25" s="843"/>
      <c r="U25" s="843"/>
      <c r="V25" s="843"/>
      <c r="W25" s="843"/>
      <c r="X25" s="843"/>
      <c r="Y25" s="843"/>
      <c r="Z25" s="843"/>
      <c r="AA25" s="843"/>
      <c r="AB25" s="843"/>
      <c r="AC25" s="843"/>
      <c r="AD25" s="843"/>
      <c r="AE25" s="843"/>
      <c r="AF25" s="843"/>
      <c r="AG25" s="843"/>
      <c r="AH25" s="843"/>
      <c r="AI25" s="844"/>
    </row>
    <row r="26" spans="1:35" ht="31.5">
      <c r="A26" s="513">
        <v>19</v>
      </c>
      <c r="B26" s="552" t="s">
        <v>88</v>
      </c>
      <c r="C26" s="553">
        <v>3</v>
      </c>
      <c r="D26" s="554"/>
      <c r="E26" s="555"/>
      <c r="F26" s="556"/>
      <c r="G26" s="557"/>
      <c r="H26" s="555"/>
      <c r="I26" s="556">
        <f>C26+F26</f>
        <v>3</v>
      </c>
      <c r="J26" s="554">
        <f aca="true" t="shared" si="7" ref="I26:K30">D26+G26</f>
        <v>0</v>
      </c>
      <c r="K26" s="555">
        <f t="shared" si="7"/>
        <v>0</v>
      </c>
      <c r="L26" s="558">
        <f aca="true" t="shared" si="8" ref="L26:L31">SUM(I26:K26)</f>
        <v>3</v>
      </c>
      <c r="M26" s="559" t="s">
        <v>81</v>
      </c>
      <c r="N26" s="560"/>
      <c r="O26" s="561">
        <v>45</v>
      </c>
      <c r="P26" s="562">
        <f aca="true" t="shared" si="9" ref="P26:P31">SUM(Q26:V26)</f>
        <v>75</v>
      </c>
      <c r="Q26" s="556">
        <v>10</v>
      </c>
      <c r="R26" s="554">
        <v>10</v>
      </c>
      <c r="S26" s="554">
        <v>25</v>
      </c>
      <c r="T26" s="554">
        <f>Z26+AF26</f>
        <v>0</v>
      </c>
      <c r="U26" s="554">
        <v>30</v>
      </c>
      <c r="V26" s="563">
        <f>AB26+AH26</f>
        <v>0</v>
      </c>
      <c r="W26" s="556">
        <v>10</v>
      </c>
      <c r="X26" s="554">
        <v>10</v>
      </c>
      <c r="Y26" s="554">
        <v>25</v>
      </c>
      <c r="Z26" s="554"/>
      <c r="AA26" s="554">
        <v>30</v>
      </c>
      <c r="AB26" s="563"/>
      <c r="AC26" s="556"/>
      <c r="AD26" s="554"/>
      <c r="AE26" s="555"/>
      <c r="AF26" s="555"/>
      <c r="AG26" s="554"/>
      <c r="AH26" s="555"/>
      <c r="AI26" s="552" t="s">
        <v>31</v>
      </c>
    </row>
    <row r="27" spans="1:35" ht="47.25" customHeight="1">
      <c r="A27" s="513">
        <v>20</v>
      </c>
      <c r="B27" s="552" t="s">
        <v>89</v>
      </c>
      <c r="C27" s="553">
        <v>1</v>
      </c>
      <c r="D27" s="554"/>
      <c r="E27" s="555"/>
      <c r="F27" s="556"/>
      <c r="G27" s="557"/>
      <c r="H27" s="555"/>
      <c r="I27" s="556">
        <f t="shared" si="7"/>
        <v>1</v>
      </c>
      <c r="J27" s="554"/>
      <c r="K27" s="564"/>
      <c r="L27" s="561">
        <f t="shared" si="8"/>
        <v>1</v>
      </c>
      <c r="M27" s="559" t="s">
        <v>81</v>
      </c>
      <c r="N27" s="560"/>
      <c r="O27" s="561">
        <v>15</v>
      </c>
      <c r="P27" s="562">
        <f t="shared" si="9"/>
        <v>25</v>
      </c>
      <c r="Q27" s="556">
        <v>5</v>
      </c>
      <c r="R27" s="554">
        <v>5</v>
      </c>
      <c r="S27" s="554">
        <v>5</v>
      </c>
      <c r="T27" s="554"/>
      <c r="U27" s="554">
        <v>10</v>
      </c>
      <c r="V27" s="563"/>
      <c r="W27" s="556">
        <v>5</v>
      </c>
      <c r="X27" s="554">
        <v>5</v>
      </c>
      <c r="Y27" s="554">
        <v>5</v>
      </c>
      <c r="Z27" s="554"/>
      <c r="AA27" s="554">
        <v>10</v>
      </c>
      <c r="AB27" s="563"/>
      <c r="AC27" s="556"/>
      <c r="AD27" s="553"/>
      <c r="AE27" s="555"/>
      <c r="AF27" s="555"/>
      <c r="AG27" s="554"/>
      <c r="AH27" s="555"/>
      <c r="AI27" s="552" t="s">
        <v>115</v>
      </c>
    </row>
    <row r="28" spans="1:35" ht="31.5">
      <c r="A28" s="513">
        <v>21</v>
      </c>
      <c r="B28" s="565" t="s">
        <v>146</v>
      </c>
      <c r="C28" s="566">
        <v>0.5</v>
      </c>
      <c r="D28" s="567"/>
      <c r="E28" s="568"/>
      <c r="F28" s="569"/>
      <c r="G28" s="570"/>
      <c r="H28" s="568"/>
      <c r="I28" s="571">
        <f t="shared" si="7"/>
        <v>0.5</v>
      </c>
      <c r="J28" s="572">
        <f t="shared" si="7"/>
        <v>0</v>
      </c>
      <c r="K28" s="402">
        <f t="shared" si="7"/>
        <v>0</v>
      </c>
      <c r="L28" s="573">
        <f t="shared" si="8"/>
        <v>0.5</v>
      </c>
      <c r="M28" s="574" t="s">
        <v>81</v>
      </c>
      <c r="N28" s="575"/>
      <c r="O28" s="573">
        <f>SUM(Q28:T28)</f>
        <v>5</v>
      </c>
      <c r="P28" s="576">
        <f t="shared" si="9"/>
        <v>13</v>
      </c>
      <c r="Q28" s="571">
        <f>W28+AC28</f>
        <v>0</v>
      </c>
      <c r="R28" s="572">
        <v>5</v>
      </c>
      <c r="S28" s="572">
        <v>0</v>
      </c>
      <c r="T28" s="572">
        <f>Z28+AF28</f>
        <v>0</v>
      </c>
      <c r="U28" s="572">
        <v>8</v>
      </c>
      <c r="V28" s="577">
        <f>AB28+AH28</f>
        <v>0</v>
      </c>
      <c r="W28" s="569"/>
      <c r="X28" s="567">
        <v>5</v>
      </c>
      <c r="Y28" s="567"/>
      <c r="Z28" s="567"/>
      <c r="AA28" s="567">
        <v>8</v>
      </c>
      <c r="AB28" s="578"/>
      <c r="AC28" s="569"/>
      <c r="AD28" s="566"/>
      <c r="AE28" s="567"/>
      <c r="AF28" s="567"/>
      <c r="AG28" s="567"/>
      <c r="AH28" s="568"/>
      <c r="AI28" s="565" t="s">
        <v>46</v>
      </c>
    </row>
    <row r="29" spans="1:35" ht="31.5">
      <c r="A29" s="513">
        <v>22</v>
      </c>
      <c r="B29" s="515" t="s">
        <v>90</v>
      </c>
      <c r="C29" s="409">
        <v>0.5</v>
      </c>
      <c r="D29" s="396"/>
      <c r="E29" s="397"/>
      <c r="F29" s="395"/>
      <c r="G29" s="398"/>
      <c r="H29" s="397"/>
      <c r="I29" s="400">
        <f t="shared" si="7"/>
        <v>0.5</v>
      </c>
      <c r="J29" s="401">
        <f t="shared" si="7"/>
        <v>0</v>
      </c>
      <c r="K29" s="402">
        <f t="shared" si="7"/>
        <v>0</v>
      </c>
      <c r="L29" s="516">
        <f t="shared" si="8"/>
        <v>0.5</v>
      </c>
      <c r="M29" s="404" t="s">
        <v>81</v>
      </c>
      <c r="N29" s="579"/>
      <c r="O29" s="516">
        <f>SUM(Q29:T29)</f>
        <v>5</v>
      </c>
      <c r="P29" s="545">
        <f t="shared" si="9"/>
        <v>13</v>
      </c>
      <c r="Q29" s="400">
        <f>W29+AC29</f>
        <v>0</v>
      </c>
      <c r="R29" s="401">
        <v>5</v>
      </c>
      <c r="S29" s="401">
        <v>0</v>
      </c>
      <c r="T29" s="401">
        <f>Z29+AF29</f>
        <v>0</v>
      </c>
      <c r="U29" s="401">
        <v>8</v>
      </c>
      <c r="V29" s="408">
        <f>AB29+AH29</f>
        <v>0</v>
      </c>
      <c r="W29" s="395"/>
      <c r="X29" s="396">
        <v>5</v>
      </c>
      <c r="Y29" s="396"/>
      <c r="Z29" s="396"/>
      <c r="AA29" s="396">
        <v>8</v>
      </c>
      <c r="AB29" s="399"/>
      <c r="AC29" s="395"/>
      <c r="AD29" s="409"/>
      <c r="AE29" s="396"/>
      <c r="AF29" s="396"/>
      <c r="AG29" s="396"/>
      <c r="AH29" s="397"/>
      <c r="AI29" s="515" t="s">
        <v>46</v>
      </c>
    </row>
    <row r="30" spans="1:35" ht="31.5">
      <c r="A30" s="513">
        <v>23</v>
      </c>
      <c r="B30" s="515" t="s">
        <v>98</v>
      </c>
      <c r="C30" s="395"/>
      <c r="D30" s="396"/>
      <c r="E30" s="397"/>
      <c r="F30" s="395">
        <v>4</v>
      </c>
      <c r="G30" s="398"/>
      <c r="H30" s="399"/>
      <c r="I30" s="400">
        <v>4</v>
      </c>
      <c r="J30" s="401">
        <f t="shared" si="7"/>
        <v>0</v>
      </c>
      <c r="K30" s="402">
        <f t="shared" si="7"/>
        <v>0</v>
      </c>
      <c r="L30" s="516">
        <f t="shared" si="8"/>
        <v>4</v>
      </c>
      <c r="M30" s="404"/>
      <c r="N30" s="405" t="s">
        <v>83</v>
      </c>
      <c r="O30" s="516">
        <f>SUM(Q30:T30)</f>
        <v>75</v>
      </c>
      <c r="P30" s="545">
        <f t="shared" si="9"/>
        <v>100</v>
      </c>
      <c r="Q30" s="400">
        <f>W30+AC30</f>
        <v>30</v>
      </c>
      <c r="R30" s="401">
        <v>15</v>
      </c>
      <c r="S30" s="401">
        <v>30</v>
      </c>
      <c r="T30" s="401">
        <f>Z30+AF30</f>
        <v>0</v>
      </c>
      <c r="U30" s="401">
        <v>25</v>
      </c>
      <c r="V30" s="408">
        <f>AB30+AH30</f>
        <v>0</v>
      </c>
      <c r="W30" s="395"/>
      <c r="X30" s="396"/>
      <c r="Y30" s="396"/>
      <c r="Z30" s="396"/>
      <c r="AA30" s="396"/>
      <c r="AB30" s="399"/>
      <c r="AC30" s="395">
        <v>30</v>
      </c>
      <c r="AD30" s="409">
        <v>15</v>
      </c>
      <c r="AE30" s="409">
        <v>30</v>
      </c>
      <c r="AF30" s="409"/>
      <c r="AG30" s="396">
        <v>25</v>
      </c>
      <c r="AH30" s="397"/>
      <c r="AI30" s="515" t="s">
        <v>31</v>
      </c>
    </row>
    <row r="31" spans="1:35" ht="48" thickBot="1">
      <c r="A31" s="513">
        <v>24</v>
      </c>
      <c r="B31" s="580" t="s">
        <v>144</v>
      </c>
      <c r="C31" s="465">
        <v>2</v>
      </c>
      <c r="D31" s="450"/>
      <c r="E31" s="451"/>
      <c r="F31" s="449">
        <v>2</v>
      </c>
      <c r="G31" s="450"/>
      <c r="H31" s="453"/>
      <c r="I31" s="454">
        <f>C31+F31</f>
        <v>4</v>
      </c>
      <c r="J31" s="455">
        <f>D31+G31</f>
        <v>0</v>
      </c>
      <c r="K31" s="456">
        <f>E31+H31</f>
        <v>0</v>
      </c>
      <c r="L31" s="581">
        <f t="shared" si="8"/>
        <v>4</v>
      </c>
      <c r="M31" s="582"/>
      <c r="N31" s="459" t="s">
        <v>81</v>
      </c>
      <c r="O31" s="583">
        <v>90</v>
      </c>
      <c r="P31" s="545">
        <f t="shared" si="9"/>
        <v>100</v>
      </c>
      <c r="Q31" s="454">
        <f>W31+AC31</f>
        <v>0</v>
      </c>
      <c r="R31" s="455">
        <f>X31+AD31</f>
        <v>30</v>
      </c>
      <c r="S31" s="455">
        <f>Y31+AE31</f>
        <v>60</v>
      </c>
      <c r="T31" s="455">
        <f>Z31+AF31</f>
        <v>0</v>
      </c>
      <c r="U31" s="455">
        <v>10</v>
      </c>
      <c r="V31" s="584">
        <f>AB31+AH31</f>
        <v>0</v>
      </c>
      <c r="W31" s="449"/>
      <c r="X31" s="450">
        <v>15</v>
      </c>
      <c r="Y31" s="450">
        <v>30</v>
      </c>
      <c r="Z31" s="450"/>
      <c r="AA31" s="450">
        <v>5</v>
      </c>
      <c r="AB31" s="453"/>
      <c r="AC31" s="449"/>
      <c r="AD31" s="465">
        <v>15</v>
      </c>
      <c r="AE31" s="465">
        <v>30</v>
      </c>
      <c r="AF31" s="465"/>
      <c r="AG31" s="450">
        <v>5</v>
      </c>
      <c r="AH31" s="453"/>
      <c r="AI31" s="585" t="s">
        <v>31</v>
      </c>
    </row>
    <row r="32" spans="1:35" s="57" customFormat="1" ht="12.75" customHeight="1" thickBot="1" thickTop="1">
      <c r="A32" s="845" t="s">
        <v>6</v>
      </c>
      <c r="B32" s="846"/>
      <c r="C32" s="490">
        <f aca="true" t="shared" si="10" ref="C32:L32">SUM(C8:C31)</f>
        <v>28</v>
      </c>
      <c r="D32" s="491">
        <f t="shared" si="10"/>
        <v>0.5</v>
      </c>
      <c r="E32" s="492">
        <f t="shared" si="10"/>
        <v>0</v>
      </c>
      <c r="F32" s="490">
        <f t="shared" si="10"/>
        <v>27</v>
      </c>
      <c r="G32" s="491">
        <f t="shared" si="10"/>
        <v>1</v>
      </c>
      <c r="H32" s="492">
        <f t="shared" si="10"/>
        <v>3.5</v>
      </c>
      <c r="I32" s="493">
        <f t="shared" si="10"/>
        <v>55</v>
      </c>
      <c r="J32" s="494">
        <f t="shared" si="10"/>
        <v>1.5</v>
      </c>
      <c r="K32" s="495">
        <f t="shared" si="10"/>
        <v>3.5</v>
      </c>
      <c r="L32" s="586">
        <f t="shared" si="10"/>
        <v>60</v>
      </c>
      <c r="M32" s="497">
        <f>COUNTIF(M8:M31,"EGZ")</f>
        <v>1</v>
      </c>
      <c r="N32" s="498">
        <f>COUNTIF(N8:N31,"EGZ")</f>
        <v>5</v>
      </c>
      <c r="O32" s="499">
        <f aca="true" t="shared" si="11" ref="O32:AH32">SUM(O8:O31)</f>
        <v>847</v>
      </c>
      <c r="P32" s="496">
        <f t="shared" si="11"/>
        <v>1505</v>
      </c>
      <c r="Q32" s="498">
        <f t="shared" si="11"/>
        <v>252</v>
      </c>
      <c r="R32" s="497">
        <f t="shared" si="11"/>
        <v>204</v>
      </c>
      <c r="S32" s="497">
        <f t="shared" si="11"/>
        <v>371</v>
      </c>
      <c r="T32" s="497">
        <f t="shared" si="11"/>
        <v>20</v>
      </c>
      <c r="U32" s="497">
        <f t="shared" si="11"/>
        <v>573</v>
      </c>
      <c r="V32" s="500">
        <f t="shared" si="11"/>
        <v>85</v>
      </c>
      <c r="W32" s="500">
        <f t="shared" si="11"/>
        <v>117</v>
      </c>
      <c r="X32" s="500">
        <f t="shared" si="11"/>
        <v>101</v>
      </c>
      <c r="Y32" s="500">
        <f t="shared" si="11"/>
        <v>196</v>
      </c>
      <c r="Z32" s="500">
        <f t="shared" si="11"/>
        <v>5</v>
      </c>
      <c r="AA32" s="500">
        <v>305</v>
      </c>
      <c r="AB32" s="500">
        <f t="shared" si="11"/>
        <v>0</v>
      </c>
      <c r="AC32" s="500">
        <f t="shared" si="11"/>
        <v>135</v>
      </c>
      <c r="AD32" s="500">
        <f t="shared" si="11"/>
        <v>103</v>
      </c>
      <c r="AE32" s="500">
        <f t="shared" si="11"/>
        <v>175</v>
      </c>
      <c r="AF32" s="500">
        <f t="shared" si="11"/>
        <v>15</v>
      </c>
      <c r="AG32" s="500">
        <f t="shared" si="11"/>
        <v>268</v>
      </c>
      <c r="AH32" s="500">
        <f t="shared" si="11"/>
        <v>85</v>
      </c>
      <c r="AI32" s="587"/>
    </row>
    <row r="33" spans="1:35" s="57" customFormat="1" ht="21" customHeight="1" thickBot="1">
      <c r="A33" s="588"/>
      <c r="B33" s="496" t="s">
        <v>21</v>
      </c>
      <c r="C33" s="823">
        <f>SUM(C32:E32)</f>
        <v>28.5</v>
      </c>
      <c r="D33" s="831"/>
      <c r="E33" s="824"/>
      <c r="F33" s="823">
        <f>SUM(F32:H32)</f>
        <v>31.5</v>
      </c>
      <c r="G33" s="831"/>
      <c r="H33" s="824"/>
      <c r="I33" s="589"/>
      <c r="J33" s="832" t="s">
        <v>27</v>
      </c>
      <c r="K33" s="833"/>
      <c r="L33" s="834"/>
      <c r="M33" s="825" t="s">
        <v>28</v>
      </c>
      <c r="N33" s="827"/>
      <c r="O33" s="590"/>
      <c r="P33" s="591"/>
      <c r="Q33" s="835">
        <f>Q32+R32+S32+T32</f>
        <v>847</v>
      </c>
      <c r="R33" s="836"/>
      <c r="S33" s="836"/>
      <c r="T33" s="837"/>
      <c r="U33" s="828">
        <f>U32+V32</f>
        <v>658</v>
      </c>
      <c r="V33" s="830"/>
      <c r="W33" s="820">
        <f>SUM(W32:Z32)</f>
        <v>419</v>
      </c>
      <c r="X33" s="821"/>
      <c r="Y33" s="821"/>
      <c r="Z33" s="822"/>
      <c r="AA33" s="823">
        <f>SUM(AA32:AB32)</f>
        <v>305</v>
      </c>
      <c r="AB33" s="824"/>
      <c r="AC33" s="820">
        <f>SUM(AC32:AF32)</f>
        <v>428</v>
      </c>
      <c r="AD33" s="821"/>
      <c r="AE33" s="821"/>
      <c r="AF33" s="822"/>
      <c r="AG33" s="823">
        <f>SUM(AG32:AH32)</f>
        <v>353</v>
      </c>
      <c r="AH33" s="824"/>
      <c r="AI33" s="592"/>
    </row>
    <row r="34" spans="1:35" s="57" customFormat="1" ht="12.75" customHeight="1" thickBot="1">
      <c r="A34" s="588"/>
      <c r="B34" s="593"/>
      <c r="C34" s="593"/>
      <c r="D34" s="593"/>
      <c r="E34" s="594"/>
      <c r="F34" s="593"/>
      <c r="G34" s="593"/>
      <c r="H34" s="593"/>
      <c r="I34" s="588"/>
      <c r="J34" s="825" t="s">
        <v>26</v>
      </c>
      <c r="K34" s="826"/>
      <c r="L34" s="826"/>
      <c r="M34" s="826"/>
      <c r="N34" s="827"/>
      <c r="O34" s="595"/>
      <c r="P34" s="591"/>
      <c r="Q34" s="828">
        <f>SUM(Q33+U33)</f>
        <v>1505</v>
      </c>
      <c r="R34" s="829"/>
      <c r="S34" s="829"/>
      <c r="T34" s="829"/>
      <c r="U34" s="829"/>
      <c r="V34" s="830"/>
      <c r="W34" s="823">
        <f>W33+AA33</f>
        <v>724</v>
      </c>
      <c r="X34" s="831"/>
      <c r="Y34" s="831"/>
      <c r="Z34" s="831"/>
      <c r="AA34" s="831"/>
      <c r="AB34" s="824"/>
      <c r="AC34" s="823">
        <f>AC33+AG33</f>
        <v>781</v>
      </c>
      <c r="AD34" s="831"/>
      <c r="AE34" s="831"/>
      <c r="AF34" s="831"/>
      <c r="AG34" s="831"/>
      <c r="AH34" s="824"/>
      <c r="AI34" s="592"/>
    </row>
    <row r="35" spans="1:35" s="57" customFormat="1" ht="12.75" customHeight="1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3"/>
      <c r="N35" s="3"/>
      <c r="O35" s="3"/>
      <c r="P35" s="3"/>
      <c r="Q35" s="4"/>
      <c r="R35" s="4"/>
      <c r="S35" s="4"/>
      <c r="T35" s="4"/>
      <c r="U35" s="4"/>
      <c r="V35" s="5"/>
      <c r="W35" s="6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7"/>
    </row>
    <row r="36" spans="1:35" ht="12.75" customHeight="1">
      <c r="A36" s="817" t="s">
        <v>15</v>
      </c>
      <c r="B36" s="818"/>
      <c r="C36" s="805" t="s">
        <v>16</v>
      </c>
      <c r="D36" s="806"/>
      <c r="E36" s="806"/>
      <c r="F36" s="806"/>
      <c r="G36" s="806"/>
      <c r="H36" s="806"/>
      <c r="I36" s="806"/>
      <c r="J36" s="806"/>
      <c r="K36" s="806"/>
      <c r="L36" s="806"/>
      <c r="M36" s="806"/>
      <c r="N36" s="806"/>
      <c r="O36" s="806"/>
      <c r="P36" s="806"/>
      <c r="Q36" s="806"/>
      <c r="R36" s="806"/>
      <c r="S36" s="806"/>
      <c r="T36" s="806"/>
      <c r="U36" s="806"/>
      <c r="V36" s="819"/>
      <c r="W36" s="8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5" ht="12.75">
      <c r="A37" s="810" t="s">
        <v>104</v>
      </c>
      <c r="B37" s="811"/>
      <c r="C37" s="812" t="s">
        <v>105</v>
      </c>
      <c r="D37" s="813"/>
      <c r="E37" s="813"/>
      <c r="F37" s="813"/>
      <c r="G37" s="813"/>
      <c r="H37" s="813"/>
      <c r="I37" s="813"/>
      <c r="J37" s="813"/>
      <c r="K37" s="813"/>
      <c r="L37" s="813"/>
      <c r="M37" s="813"/>
      <c r="N37" s="813"/>
      <c r="O37" s="813"/>
      <c r="P37" s="813"/>
      <c r="Q37" s="811"/>
      <c r="R37" s="59" t="s">
        <v>106</v>
      </c>
      <c r="S37" s="60"/>
      <c r="T37" s="60"/>
      <c r="U37" s="60"/>
      <c r="V37" s="61"/>
      <c r="W37" s="8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ht="12.75">
      <c r="A38" s="810" t="s">
        <v>107</v>
      </c>
      <c r="B38" s="811"/>
      <c r="C38" s="812" t="s">
        <v>108</v>
      </c>
      <c r="D38" s="813"/>
      <c r="E38" s="813"/>
      <c r="F38" s="813"/>
      <c r="G38" s="813"/>
      <c r="H38" s="813"/>
      <c r="I38" s="813"/>
      <c r="J38" s="813"/>
      <c r="K38" s="813"/>
      <c r="L38" s="813"/>
      <c r="M38" s="813"/>
      <c r="N38" s="813"/>
      <c r="O38" s="813"/>
      <c r="P38" s="813"/>
      <c r="Q38" s="811"/>
      <c r="R38" s="62" t="s">
        <v>109</v>
      </c>
      <c r="S38" s="60"/>
      <c r="T38" s="60"/>
      <c r="U38" s="61"/>
      <c r="V38" s="63"/>
      <c r="W38" s="8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ht="13.5" thickBot="1">
      <c r="A39" s="810"/>
      <c r="B39" s="811"/>
      <c r="C39" s="812" t="s">
        <v>110</v>
      </c>
      <c r="D39" s="813"/>
      <c r="E39" s="813"/>
      <c r="F39" s="813"/>
      <c r="G39" s="813"/>
      <c r="H39" s="813"/>
      <c r="I39" s="813"/>
      <c r="J39" s="813"/>
      <c r="K39" s="813"/>
      <c r="L39" s="813"/>
      <c r="M39" s="813"/>
      <c r="N39" s="813"/>
      <c r="O39" s="813"/>
      <c r="P39" s="813"/>
      <c r="Q39" s="811"/>
      <c r="R39" s="64" t="s">
        <v>111</v>
      </c>
      <c r="S39" s="65"/>
      <c r="T39" s="65"/>
      <c r="U39" s="66"/>
      <c r="V39" s="67"/>
      <c r="W39" s="8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ht="13.5" customHeight="1" thickBot="1">
      <c r="A40" s="798"/>
      <c r="B40" s="814"/>
      <c r="C40" s="800" t="s">
        <v>112</v>
      </c>
      <c r="D40" s="815"/>
      <c r="E40" s="815"/>
      <c r="F40" s="815"/>
      <c r="G40" s="815"/>
      <c r="H40" s="815"/>
      <c r="I40" s="815"/>
      <c r="J40" s="815"/>
      <c r="K40" s="815"/>
      <c r="L40" s="815"/>
      <c r="M40" s="815"/>
      <c r="N40" s="815"/>
      <c r="O40" s="815"/>
      <c r="P40" s="815"/>
      <c r="Q40" s="816"/>
      <c r="R40" s="68"/>
      <c r="S40" s="69"/>
      <c r="T40" s="69"/>
      <c r="U40" s="69"/>
      <c r="V40" s="70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ht="12.75">
      <c r="V41" s="22"/>
    </row>
    <row r="44" spans="3:4" ht="15">
      <c r="C44" s="71"/>
      <c r="D44" s="185" t="s">
        <v>113</v>
      </c>
    </row>
    <row r="46" spans="3:4" ht="15">
      <c r="C46" s="24"/>
      <c r="D46" s="72" t="s">
        <v>114</v>
      </c>
    </row>
  </sheetData>
  <sheetProtection/>
  <mergeCells count="50">
    <mergeCell ref="A1:B1"/>
    <mergeCell ref="A2:AH2"/>
    <mergeCell ref="A3:AH3"/>
    <mergeCell ref="A4:A7"/>
    <mergeCell ref="B4:B7"/>
    <mergeCell ref="C4:L4"/>
    <mergeCell ref="M4:N5"/>
    <mergeCell ref="O4:O7"/>
    <mergeCell ref="P4:P7"/>
    <mergeCell ref="Q4:V6"/>
    <mergeCell ref="W4:AB5"/>
    <mergeCell ref="AC4:AH5"/>
    <mergeCell ref="AI4:AI7"/>
    <mergeCell ref="C5:H5"/>
    <mergeCell ref="I5:L5"/>
    <mergeCell ref="C6:E6"/>
    <mergeCell ref="F6:H6"/>
    <mergeCell ref="I6:I7"/>
    <mergeCell ref="J6:J7"/>
    <mergeCell ref="K6:K7"/>
    <mergeCell ref="L6:L7"/>
    <mergeCell ref="M6:N6"/>
    <mergeCell ref="W6:AB6"/>
    <mergeCell ref="AC6:AH6"/>
    <mergeCell ref="B25:AI25"/>
    <mergeCell ref="A32:B32"/>
    <mergeCell ref="C33:E33"/>
    <mergeCell ref="F33:H33"/>
    <mergeCell ref="J33:L33"/>
    <mergeCell ref="M33:N33"/>
    <mergeCell ref="Q33:T33"/>
    <mergeCell ref="U33:V33"/>
    <mergeCell ref="W33:Z33"/>
    <mergeCell ref="AA33:AB33"/>
    <mergeCell ref="AC33:AF33"/>
    <mergeCell ref="AG33:AH33"/>
    <mergeCell ref="J34:N34"/>
    <mergeCell ref="Q34:V34"/>
    <mergeCell ref="W34:AB34"/>
    <mergeCell ref="AC34:AH34"/>
    <mergeCell ref="A39:B39"/>
    <mergeCell ref="C39:Q39"/>
    <mergeCell ref="A40:B40"/>
    <mergeCell ref="C40:Q40"/>
    <mergeCell ref="A36:B36"/>
    <mergeCell ref="C36:V36"/>
    <mergeCell ref="A37:B37"/>
    <mergeCell ref="C37:Q37"/>
    <mergeCell ref="A38:B38"/>
    <mergeCell ref="C38:Q38"/>
  </mergeCells>
  <printOptions/>
  <pageMargins left="0.7" right="0.7" top="0.75" bottom="0.75" header="0.3" footer="0.3"/>
  <pageSetup fitToHeight="0" fitToWidth="1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8"/>
  <sheetViews>
    <sheetView zoomScale="60" zoomScaleNormal="60" zoomScalePageLayoutView="0" workbookViewId="0" topLeftCell="A13">
      <selection activeCell="C34" sqref="C34:V34"/>
    </sheetView>
  </sheetViews>
  <sheetFormatPr defaultColWidth="9.00390625" defaultRowHeight="12.75"/>
  <cols>
    <col min="2" max="2" width="57.125" style="0" customWidth="1"/>
    <col min="35" max="35" width="41.625" style="0" customWidth="1"/>
  </cols>
  <sheetData>
    <row r="1" spans="1:35" ht="30" customHeight="1" thickBot="1">
      <c r="A1" s="896" t="s">
        <v>118</v>
      </c>
      <c r="B1" s="896"/>
      <c r="C1" s="896"/>
      <c r="D1" s="896"/>
      <c r="E1" s="896"/>
      <c r="F1" s="896"/>
      <c r="G1" s="896"/>
      <c r="H1" s="896"/>
      <c r="I1" s="896"/>
      <c r="J1" s="896"/>
      <c r="K1" s="896"/>
      <c r="L1" s="896"/>
      <c r="M1" s="896"/>
      <c r="N1" s="896"/>
      <c r="O1" s="896"/>
      <c r="P1" s="896"/>
      <c r="Q1" s="896"/>
      <c r="R1" s="896"/>
      <c r="S1" s="896"/>
      <c r="T1" s="896"/>
      <c r="U1" s="896"/>
      <c r="V1" s="896"/>
      <c r="W1" s="896"/>
      <c r="X1" s="896"/>
      <c r="Y1" s="896"/>
      <c r="Z1" s="896"/>
      <c r="AA1" s="896"/>
      <c r="AB1" s="896"/>
      <c r="AC1" s="896"/>
      <c r="AD1" s="896"/>
      <c r="AE1" s="896"/>
      <c r="AF1" s="896"/>
      <c r="AG1" s="896"/>
      <c r="AH1" s="896"/>
      <c r="AI1" s="896"/>
    </row>
    <row r="2" spans="1:35" ht="36" customHeight="1" thickBot="1">
      <c r="A2" s="897" t="s">
        <v>219</v>
      </c>
      <c r="B2" s="898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8"/>
      <c r="S2" s="898"/>
      <c r="T2" s="898"/>
      <c r="U2" s="898"/>
      <c r="V2" s="898"/>
      <c r="W2" s="898"/>
      <c r="X2" s="898"/>
      <c r="Y2" s="898"/>
      <c r="Z2" s="898"/>
      <c r="AA2" s="898"/>
      <c r="AB2" s="898"/>
      <c r="AC2" s="898"/>
      <c r="AD2" s="898"/>
      <c r="AE2" s="898"/>
      <c r="AF2" s="898"/>
      <c r="AG2" s="898"/>
      <c r="AH2" s="898"/>
      <c r="AI2" s="362"/>
    </row>
    <row r="3" spans="1:35" ht="32.25" customHeight="1" thickBot="1">
      <c r="A3" s="890" t="s">
        <v>13</v>
      </c>
      <c r="B3" s="890" t="s">
        <v>14</v>
      </c>
      <c r="C3" s="893" t="s">
        <v>7</v>
      </c>
      <c r="D3" s="894"/>
      <c r="E3" s="894"/>
      <c r="F3" s="894"/>
      <c r="G3" s="894"/>
      <c r="H3" s="894"/>
      <c r="I3" s="894"/>
      <c r="J3" s="894"/>
      <c r="K3" s="894"/>
      <c r="L3" s="895"/>
      <c r="M3" s="899" t="s">
        <v>8</v>
      </c>
      <c r="N3" s="900"/>
      <c r="O3" s="903" t="s">
        <v>30</v>
      </c>
      <c r="P3" s="906" t="s">
        <v>29</v>
      </c>
      <c r="Q3" s="884" t="s">
        <v>1</v>
      </c>
      <c r="R3" s="885"/>
      <c r="S3" s="885"/>
      <c r="T3" s="885"/>
      <c r="U3" s="885"/>
      <c r="V3" s="886"/>
      <c r="W3" s="884" t="s">
        <v>0</v>
      </c>
      <c r="X3" s="885"/>
      <c r="Y3" s="885"/>
      <c r="Z3" s="885"/>
      <c r="AA3" s="885"/>
      <c r="AB3" s="886"/>
      <c r="AC3" s="884" t="s">
        <v>20</v>
      </c>
      <c r="AD3" s="885"/>
      <c r="AE3" s="885"/>
      <c r="AF3" s="885"/>
      <c r="AG3" s="885"/>
      <c r="AH3" s="886"/>
      <c r="AI3" s="890" t="s">
        <v>19</v>
      </c>
    </row>
    <row r="4" spans="1:35" ht="30" customHeight="1" thickBot="1">
      <c r="A4" s="891"/>
      <c r="B4" s="891"/>
      <c r="C4" s="893" t="s">
        <v>23</v>
      </c>
      <c r="D4" s="894"/>
      <c r="E4" s="894"/>
      <c r="F4" s="894"/>
      <c r="G4" s="894"/>
      <c r="H4" s="895"/>
      <c r="I4" s="893" t="s">
        <v>22</v>
      </c>
      <c r="J4" s="894"/>
      <c r="K4" s="894"/>
      <c r="L4" s="895"/>
      <c r="M4" s="901"/>
      <c r="N4" s="902"/>
      <c r="O4" s="904"/>
      <c r="P4" s="907"/>
      <c r="Q4" s="909"/>
      <c r="R4" s="910"/>
      <c r="S4" s="910"/>
      <c r="T4" s="910"/>
      <c r="U4" s="910"/>
      <c r="V4" s="911"/>
      <c r="W4" s="887"/>
      <c r="X4" s="888"/>
      <c r="Y4" s="888"/>
      <c r="Z4" s="888"/>
      <c r="AA4" s="888"/>
      <c r="AB4" s="889"/>
      <c r="AC4" s="887"/>
      <c r="AD4" s="888"/>
      <c r="AE4" s="888"/>
      <c r="AF4" s="888"/>
      <c r="AG4" s="888"/>
      <c r="AH4" s="889"/>
      <c r="AI4" s="891"/>
    </row>
    <row r="5" spans="1:35" ht="35.25" customHeight="1" thickBot="1">
      <c r="A5" s="891"/>
      <c r="B5" s="891"/>
      <c r="C5" s="893" t="s">
        <v>4</v>
      </c>
      <c r="D5" s="894"/>
      <c r="E5" s="895"/>
      <c r="F5" s="893" t="s">
        <v>5</v>
      </c>
      <c r="G5" s="894"/>
      <c r="H5" s="895"/>
      <c r="I5" s="890" t="s">
        <v>24</v>
      </c>
      <c r="J5" s="890" t="s">
        <v>11</v>
      </c>
      <c r="K5" s="890" t="s">
        <v>12</v>
      </c>
      <c r="L5" s="890" t="s">
        <v>25</v>
      </c>
      <c r="M5" s="881" t="s">
        <v>10</v>
      </c>
      <c r="N5" s="882"/>
      <c r="O5" s="904"/>
      <c r="P5" s="907"/>
      <c r="Q5" s="887"/>
      <c r="R5" s="888"/>
      <c r="S5" s="888"/>
      <c r="T5" s="888"/>
      <c r="U5" s="888"/>
      <c r="V5" s="889"/>
      <c r="W5" s="881" t="s">
        <v>18</v>
      </c>
      <c r="X5" s="883"/>
      <c r="Y5" s="883"/>
      <c r="Z5" s="883"/>
      <c r="AA5" s="883"/>
      <c r="AB5" s="882"/>
      <c r="AC5" s="881" t="s">
        <v>18</v>
      </c>
      <c r="AD5" s="883"/>
      <c r="AE5" s="883"/>
      <c r="AF5" s="883"/>
      <c r="AG5" s="883"/>
      <c r="AH5" s="882"/>
      <c r="AI5" s="891"/>
    </row>
    <row r="6" spans="1:35" ht="46.5" customHeight="1" thickBot="1">
      <c r="A6" s="892"/>
      <c r="B6" s="892"/>
      <c r="C6" s="363" t="s">
        <v>24</v>
      </c>
      <c r="D6" s="364" t="s">
        <v>11</v>
      </c>
      <c r="E6" s="364" t="s">
        <v>12</v>
      </c>
      <c r="F6" s="365" t="s">
        <v>24</v>
      </c>
      <c r="G6" s="366" t="s">
        <v>11</v>
      </c>
      <c r="H6" s="364" t="s">
        <v>12</v>
      </c>
      <c r="I6" s="892"/>
      <c r="J6" s="892"/>
      <c r="K6" s="892"/>
      <c r="L6" s="892"/>
      <c r="M6" s="363" t="s">
        <v>4</v>
      </c>
      <c r="N6" s="367" t="s">
        <v>5</v>
      </c>
      <c r="O6" s="905"/>
      <c r="P6" s="908"/>
      <c r="Q6" s="365" t="s">
        <v>2</v>
      </c>
      <c r="R6" s="368" t="s">
        <v>3</v>
      </c>
      <c r="S6" s="368" t="s">
        <v>9</v>
      </c>
      <c r="T6" s="368" t="s">
        <v>11</v>
      </c>
      <c r="U6" s="368" t="s">
        <v>17</v>
      </c>
      <c r="V6" s="369" t="s">
        <v>12</v>
      </c>
      <c r="W6" s="363" t="s">
        <v>2</v>
      </c>
      <c r="X6" s="366" t="s">
        <v>3</v>
      </c>
      <c r="Y6" s="366" t="s">
        <v>9</v>
      </c>
      <c r="Z6" s="366" t="s">
        <v>11</v>
      </c>
      <c r="AA6" s="366" t="s">
        <v>17</v>
      </c>
      <c r="AB6" s="364" t="s">
        <v>12</v>
      </c>
      <c r="AC6" s="363" t="s">
        <v>2</v>
      </c>
      <c r="AD6" s="366" t="s">
        <v>3</v>
      </c>
      <c r="AE6" s="366" t="s">
        <v>9</v>
      </c>
      <c r="AF6" s="366" t="s">
        <v>11</v>
      </c>
      <c r="AG6" s="366" t="s">
        <v>17</v>
      </c>
      <c r="AH6" s="364" t="s">
        <v>12</v>
      </c>
      <c r="AI6" s="892"/>
    </row>
    <row r="7" spans="1:35" ht="42" customHeight="1">
      <c r="A7" s="599">
        <v>1</v>
      </c>
      <c r="B7" s="600" t="s">
        <v>152</v>
      </c>
      <c r="C7" s="601">
        <v>3</v>
      </c>
      <c r="D7" s="602"/>
      <c r="E7" s="603"/>
      <c r="F7" s="601">
        <v>1</v>
      </c>
      <c r="G7" s="604"/>
      <c r="H7" s="605"/>
      <c r="I7" s="606">
        <v>4</v>
      </c>
      <c r="J7" s="607">
        <v>0</v>
      </c>
      <c r="K7" s="608">
        <v>0</v>
      </c>
      <c r="L7" s="599">
        <v>4</v>
      </c>
      <c r="M7" s="609"/>
      <c r="N7" s="603" t="s">
        <v>153</v>
      </c>
      <c r="O7" s="610">
        <v>60</v>
      </c>
      <c r="P7" s="599">
        <v>100</v>
      </c>
      <c r="Q7" s="606">
        <v>30</v>
      </c>
      <c r="R7" s="607">
        <v>30</v>
      </c>
      <c r="S7" s="607">
        <v>0</v>
      </c>
      <c r="T7" s="607">
        <v>0</v>
      </c>
      <c r="U7" s="607">
        <v>40</v>
      </c>
      <c r="V7" s="608">
        <v>0</v>
      </c>
      <c r="W7" s="601">
        <v>20</v>
      </c>
      <c r="X7" s="602">
        <v>20</v>
      </c>
      <c r="Y7" s="602"/>
      <c r="Z7" s="602"/>
      <c r="AA7" s="602">
        <v>30</v>
      </c>
      <c r="AB7" s="605"/>
      <c r="AC7" s="601">
        <v>10</v>
      </c>
      <c r="AD7" s="603">
        <v>10</v>
      </c>
      <c r="AE7" s="603"/>
      <c r="AF7" s="603"/>
      <c r="AG7" s="602">
        <v>10</v>
      </c>
      <c r="AH7" s="603"/>
      <c r="AI7" s="611" t="s">
        <v>154</v>
      </c>
    </row>
    <row r="8" spans="1:35" ht="36" customHeight="1">
      <c r="A8" s="612">
        <v>2</v>
      </c>
      <c r="B8" s="613" t="s">
        <v>155</v>
      </c>
      <c r="C8" s="614"/>
      <c r="D8" s="615"/>
      <c r="E8" s="616"/>
      <c r="F8" s="614">
        <v>2</v>
      </c>
      <c r="G8" s="617"/>
      <c r="H8" s="618"/>
      <c r="I8" s="614">
        <v>2</v>
      </c>
      <c r="J8" s="615">
        <v>0</v>
      </c>
      <c r="K8" s="619">
        <v>0</v>
      </c>
      <c r="L8" s="620">
        <v>2</v>
      </c>
      <c r="M8" s="621"/>
      <c r="N8" s="616" t="s">
        <v>153</v>
      </c>
      <c r="O8" s="622">
        <v>20</v>
      </c>
      <c r="P8" s="620">
        <v>50</v>
      </c>
      <c r="Q8" s="614">
        <v>10</v>
      </c>
      <c r="R8" s="615">
        <v>0</v>
      </c>
      <c r="S8" s="615">
        <v>10</v>
      </c>
      <c r="T8" s="615">
        <v>0</v>
      </c>
      <c r="U8" s="615">
        <v>30</v>
      </c>
      <c r="V8" s="618">
        <v>0</v>
      </c>
      <c r="W8" s="614"/>
      <c r="X8" s="615"/>
      <c r="Y8" s="615"/>
      <c r="Z8" s="615"/>
      <c r="AA8" s="615"/>
      <c r="AB8" s="618"/>
      <c r="AC8" s="614">
        <v>10</v>
      </c>
      <c r="AD8" s="615"/>
      <c r="AE8" s="616">
        <v>10</v>
      </c>
      <c r="AF8" s="616"/>
      <c r="AG8" s="615">
        <v>30</v>
      </c>
      <c r="AH8" s="616"/>
      <c r="AI8" s="620" t="s">
        <v>156</v>
      </c>
    </row>
    <row r="9" spans="1:35" ht="28.5" customHeight="1">
      <c r="A9" s="612">
        <v>3</v>
      </c>
      <c r="B9" s="613" t="s">
        <v>203</v>
      </c>
      <c r="C9" s="614"/>
      <c r="D9" s="615"/>
      <c r="E9" s="616"/>
      <c r="F9" s="614">
        <v>1.5</v>
      </c>
      <c r="G9" s="617"/>
      <c r="H9" s="618"/>
      <c r="I9" s="614">
        <v>1.5</v>
      </c>
      <c r="J9" s="615">
        <v>0</v>
      </c>
      <c r="K9" s="619">
        <v>0</v>
      </c>
      <c r="L9" s="620">
        <v>1.5</v>
      </c>
      <c r="M9" s="621"/>
      <c r="N9" s="616" t="s">
        <v>158</v>
      </c>
      <c r="O9" s="622">
        <v>20</v>
      </c>
      <c r="P9" s="620">
        <v>25</v>
      </c>
      <c r="Q9" s="614">
        <v>10</v>
      </c>
      <c r="R9" s="615">
        <v>0</v>
      </c>
      <c r="S9" s="615">
        <v>10</v>
      </c>
      <c r="T9" s="615">
        <v>0</v>
      </c>
      <c r="U9" s="615">
        <v>5</v>
      </c>
      <c r="V9" s="618">
        <v>0</v>
      </c>
      <c r="W9" s="614"/>
      <c r="X9" s="615"/>
      <c r="Y9" s="615"/>
      <c r="Z9" s="615"/>
      <c r="AA9" s="615"/>
      <c r="AB9" s="618"/>
      <c r="AC9" s="614">
        <v>10</v>
      </c>
      <c r="AD9" s="615"/>
      <c r="AE9" s="616">
        <v>10</v>
      </c>
      <c r="AF9" s="616"/>
      <c r="AG9" s="615">
        <v>5</v>
      </c>
      <c r="AH9" s="616"/>
      <c r="AI9" s="620" t="s">
        <v>35</v>
      </c>
    </row>
    <row r="10" spans="1:35" ht="41.25" customHeight="1">
      <c r="A10" s="434">
        <v>4</v>
      </c>
      <c r="B10" s="623" t="s">
        <v>159</v>
      </c>
      <c r="C10" s="614"/>
      <c r="D10" s="615"/>
      <c r="E10" s="616"/>
      <c r="F10" s="614">
        <v>2</v>
      </c>
      <c r="G10" s="617"/>
      <c r="H10" s="618"/>
      <c r="I10" s="614">
        <v>2</v>
      </c>
      <c r="J10" s="615">
        <v>0</v>
      </c>
      <c r="K10" s="619">
        <v>0</v>
      </c>
      <c r="L10" s="620">
        <v>2</v>
      </c>
      <c r="M10" s="621"/>
      <c r="N10" s="616" t="s">
        <v>153</v>
      </c>
      <c r="O10" s="622">
        <v>45</v>
      </c>
      <c r="P10" s="620">
        <v>50</v>
      </c>
      <c r="Q10" s="614">
        <v>15</v>
      </c>
      <c r="R10" s="615">
        <v>15</v>
      </c>
      <c r="S10" s="615">
        <v>15</v>
      </c>
      <c r="T10" s="615">
        <v>0</v>
      </c>
      <c r="U10" s="615">
        <v>5</v>
      </c>
      <c r="V10" s="618">
        <v>0</v>
      </c>
      <c r="W10" s="614"/>
      <c r="X10" s="615"/>
      <c r="Y10" s="615"/>
      <c r="Z10" s="615"/>
      <c r="AA10" s="615"/>
      <c r="AB10" s="618"/>
      <c r="AC10" s="614">
        <v>15</v>
      </c>
      <c r="AD10" s="615">
        <v>15</v>
      </c>
      <c r="AE10" s="616">
        <v>15</v>
      </c>
      <c r="AF10" s="616"/>
      <c r="AG10" s="615">
        <v>5</v>
      </c>
      <c r="AH10" s="616"/>
      <c r="AI10" s="624" t="s">
        <v>36</v>
      </c>
    </row>
    <row r="11" spans="1:35" ht="39.75" customHeight="1">
      <c r="A11" s="403">
        <v>5</v>
      </c>
      <c r="B11" s="625" t="s">
        <v>204</v>
      </c>
      <c r="C11" s="395">
        <v>2</v>
      </c>
      <c r="D11" s="396"/>
      <c r="E11" s="397"/>
      <c r="F11" s="395">
        <v>3</v>
      </c>
      <c r="G11" s="398"/>
      <c r="H11" s="399"/>
      <c r="I11" s="400">
        <v>5</v>
      </c>
      <c r="J11" s="401">
        <v>0</v>
      </c>
      <c r="K11" s="402">
        <v>0</v>
      </c>
      <c r="L11" s="403">
        <v>5</v>
      </c>
      <c r="M11" s="409"/>
      <c r="N11" s="397" t="s">
        <v>153</v>
      </c>
      <c r="O11" s="545">
        <v>80</v>
      </c>
      <c r="P11" s="403">
        <v>125</v>
      </c>
      <c r="Q11" s="400">
        <v>0</v>
      </c>
      <c r="R11" s="401">
        <v>20</v>
      </c>
      <c r="S11" s="401">
        <v>60</v>
      </c>
      <c r="T11" s="401">
        <v>0</v>
      </c>
      <c r="U11" s="401">
        <v>45</v>
      </c>
      <c r="V11" s="408">
        <v>0</v>
      </c>
      <c r="W11" s="395"/>
      <c r="X11" s="396">
        <v>10</v>
      </c>
      <c r="Y11" s="396">
        <v>20</v>
      </c>
      <c r="Z11" s="396"/>
      <c r="AA11" s="396">
        <v>20</v>
      </c>
      <c r="AB11" s="399"/>
      <c r="AC11" s="395"/>
      <c r="AD11" s="396">
        <v>10</v>
      </c>
      <c r="AE11" s="397">
        <v>40</v>
      </c>
      <c r="AF11" s="397"/>
      <c r="AG11" s="396">
        <v>25</v>
      </c>
      <c r="AH11" s="397"/>
      <c r="AI11" s="626" t="s">
        <v>31</v>
      </c>
    </row>
    <row r="12" spans="1:35" ht="39" customHeight="1">
      <c r="A12" s="403">
        <v>6</v>
      </c>
      <c r="B12" s="625" t="s">
        <v>161</v>
      </c>
      <c r="C12" s="395">
        <v>3.5</v>
      </c>
      <c r="D12" s="396"/>
      <c r="E12" s="397"/>
      <c r="F12" s="395"/>
      <c r="G12" s="398"/>
      <c r="H12" s="397"/>
      <c r="I12" s="400">
        <v>3.5</v>
      </c>
      <c r="J12" s="401">
        <v>0</v>
      </c>
      <c r="K12" s="402">
        <v>0</v>
      </c>
      <c r="L12" s="403">
        <v>3.5</v>
      </c>
      <c r="M12" s="409" t="s">
        <v>158</v>
      </c>
      <c r="N12" s="397"/>
      <c r="O12" s="545">
        <v>30</v>
      </c>
      <c r="P12" s="403">
        <v>90</v>
      </c>
      <c r="Q12" s="400">
        <v>15</v>
      </c>
      <c r="R12" s="401">
        <v>10</v>
      </c>
      <c r="S12" s="401">
        <v>5</v>
      </c>
      <c r="T12" s="401">
        <v>0</v>
      </c>
      <c r="U12" s="401">
        <v>60</v>
      </c>
      <c r="V12" s="408">
        <v>0</v>
      </c>
      <c r="W12" s="395">
        <v>15</v>
      </c>
      <c r="X12" s="396">
        <v>10</v>
      </c>
      <c r="Y12" s="396">
        <v>5</v>
      </c>
      <c r="Z12" s="396"/>
      <c r="AA12" s="396">
        <v>60</v>
      </c>
      <c r="AB12" s="399"/>
      <c r="AC12" s="395"/>
      <c r="AD12" s="396"/>
      <c r="AE12" s="397"/>
      <c r="AF12" s="397"/>
      <c r="AG12" s="396"/>
      <c r="AH12" s="397"/>
      <c r="AI12" s="626" t="s">
        <v>162</v>
      </c>
    </row>
    <row r="13" spans="1:35" ht="30" customHeight="1">
      <c r="A13" s="403">
        <v>7</v>
      </c>
      <c r="B13" s="625" t="s">
        <v>205</v>
      </c>
      <c r="C13" s="395"/>
      <c r="D13" s="396"/>
      <c r="E13" s="397"/>
      <c r="F13" s="395">
        <v>4</v>
      </c>
      <c r="G13" s="398"/>
      <c r="H13" s="397"/>
      <c r="I13" s="400">
        <v>4</v>
      </c>
      <c r="J13" s="401">
        <v>0</v>
      </c>
      <c r="K13" s="402">
        <v>0</v>
      </c>
      <c r="L13" s="403">
        <v>4</v>
      </c>
      <c r="M13" s="409"/>
      <c r="N13" s="397" t="s">
        <v>158</v>
      </c>
      <c r="O13" s="545">
        <v>35</v>
      </c>
      <c r="P13" s="403">
        <v>100</v>
      </c>
      <c r="Q13" s="400">
        <v>20</v>
      </c>
      <c r="R13" s="401">
        <v>10</v>
      </c>
      <c r="S13" s="401">
        <v>5</v>
      </c>
      <c r="T13" s="401">
        <v>0</v>
      </c>
      <c r="U13" s="401">
        <v>65</v>
      </c>
      <c r="V13" s="408">
        <v>0</v>
      </c>
      <c r="W13" s="395"/>
      <c r="X13" s="396"/>
      <c r="Y13" s="396"/>
      <c r="Z13" s="396"/>
      <c r="AA13" s="396"/>
      <c r="AB13" s="399"/>
      <c r="AC13" s="395">
        <v>20</v>
      </c>
      <c r="AD13" s="409">
        <v>10</v>
      </c>
      <c r="AE13" s="396">
        <v>5</v>
      </c>
      <c r="AF13" s="396"/>
      <c r="AG13" s="396">
        <v>65</v>
      </c>
      <c r="AH13" s="397"/>
      <c r="AI13" s="626" t="s">
        <v>164</v>
      </c>
    </row>
    <row r="14" spans="1:35" ht="45" customHeight="1">
      <c r="A14" s="403">
        <v>8</v>
      </c>
      <c r="B14" s="625" t="s">
        <v>165</v>
      </c>
      <c r="C14" s="395">
        <v>3.5</v>
      </c>
      <c r="D14" s="396"/>
      <c r="E14" s="397"/>
      <c r="F14" s="395"/>
      <c r="G14" s="398"/>
      <c r="H14" s="397"/>
      <c r="I14" s="400">
        <v>3.5</v>
      </c>
      <c r="J14" s="401">
        <v>0</v>
      </c>
      <c r="K14" s="402">
        <v>0</v>
      </c>
      <c r="L14" s="403">
        <v>3.5</v>
      </c>
      <c r="M14" s="409" t="s">
        <v>158</v>
      </c>
      <c r="N14" s="397"/>
      <c r="O14" s="545">
        <v>30</v>
      </c>
      <c r="P14" s="403">
        <v>90</v>
      </c>
      <c r="Q14" s="400">
        <v>15</v>
      </c>
      <c r="R14" s="401">
        <v>10</v>
      </c>
      <c r="S14" s="401">
        <v>5</v>
      </c>
      <c r="T14" s="401">
        <v>0</v>
      </c>
      <c r="U14" s="401">
        <v>60</v>
      </c>
      <c r="V14" s="408">
        <v>0</v>
      </c>
      <c r="W14" s="395">
        <v>15</v>
      </c>
      <c r="X14" s="396">
        <v>10</v>
      </c>
      <c r="Y14" s="396">
        <v>5</v>
      </c>
      <c r="Z14" s="396"/>
      <c r="AA14" s="396">
        <v>60</v>
      </c>
      <c r="AB14" s="399"/>
      <c r="AC14" s="395"/>
      <c r="AD14" s="409"/>
      <c r="AE14" s="396"/>
      <c r="AF14" s="396"/>
      <c r="AG14" s="396"/>
      <c r="AH14" s="397"/>
      <c r="AI14" s="626" t="s">
        <v>166</v>
      </c>
    </row>
    <row r="15" spans="1:35" ht="36" customHeight="1">
      <c r="A15" s="403">
        <v>9</v>
      </c>
      <c r="B15" s="627" t="s">
        <v>167</v>
      </c>
      <c r="C15" s="395">
        <v>1.5</v>
      </c>
      <c r="D15" s="396"/>
      <c r="E15" s="397"/>
      <c r="F15" s="395"/>
      <c r="G15" s="398"/>
      <c r="H15" s="397"/>
      <c r="I15" s="400">
        <v>1.5</v>
      </c>
      <c r="J15" s="401">
        <v>0</v>
      </c>
      <c r="K15" s="402">
        <v>0</v>
      </c>
      <c r="L15" s="403">
        <v>1.5</v>
      </c>
      <c r="M15" s="409" t="s">
        <v>153</v>
      </c>
      <c r="N15" s="397"/>
      <c r="O15" s="545">
        <v>20</v>
      </c>
      <c r="P15" s="403">
        <v>40</v>
      </c>
      <c r="Q15" s="400">
        <v>0</v>
      </c>
      <c r="R15" s="401">
        <v>0</v>
      </c>
      <c r="S15" s="401">
        <v>20</v>
      </c>
      <c r="T15" s="401">
        <v>0</v>
      </c>
      <c r="U15" s="401">
        <v>20</v>
      </c>
      <c r="V15" s="408">
        <v>0</v>
      </c>
      <c r="W15" s="395"/>
      <c r="X15" s="396"/>
      <c r="Y15" s="396">
        <v>20</v>
      </c>
      <c r="Z15" s="396"/>
      <c r="AA15" s="396">
        <v>20</v>
      </c>
      <c r="AB15" s="399"/>
      <c r="AC15" s="395"/>
      <c r="AD15" s="409"/>
      <c r="AE15" s="396"/>
      <c r="AF15" s="396"/>
      <c r="AG15" s="396"/>
      <c r="AH15" s="397"/>
      <c r="AI15" s="628" t="s">
        <v>33</v>
      </c>
    </row>
    <row r="16" spans="1:35" ht="38.25" customHeight="1">
      <c r="A16" s="403">
        <v>10</v>
      </c>
      <c r="B16" s="629" t="s">
        <v>168</v>
      </c>
      <c r="C16" s="395">
        <v>1.5</v>
      </c>
      <c r="D16" s="396"/>
      <c r="E16" s="397"/>
      <c r="F16" s="395"/>
      <c r="G16" s="398"/>
      <c r="H16" s="397"/>
      <c r="I16" s="400">
        <v>1.5</v>
      </c>
      <c r="J16" s="401">
        <v>0</v>
      </c>
      <c r="K16" s="402">
        <v>0</v>
      </c>
      <c r="L16" s="403">
        <v>1.5</v>
      </c>
      <c r="M16" s="409" t="s">
        <v>153</v>
      </c>
      <c r="N16" s="397"/>
      <c r="O16" s="545">
        <v>20</v>
      </c>
      <c r="P16" s="403">
        <v>40</v>
      </c>
      <c r="Q16" s="400">
        <v>0</v>
      </c>
      <c r="R16" s="401">
        <v>0</v>
      </c>
      <c r="S16" s="401">
        <v>20</v>
      </c>
      <c r="T16" s="401">
        <v>0</v>
      </c>
      <c r="U16" s="401">
        <v>20</v>
      </c>
      <c r="V16" s="408">
        <v>0</v>
      </c>
      <c r="W16" s="395"/>
      <c r="X16" s="396"/>
      <c r="Y16" s="396">
        <v>20</v>
      </c>
      <c r="Z16" s="396"/>
      <c r="AA16" s="396">
        <v>20</v>
      </c>
      <c r="AB16" s="399"/>
      <c r="AC16" s="395"/>
      <c r="AD16" s="409"/>
      <c r="AE16" s="396"/>
      <c r="AF16" s="396"/>
      <c r="AG16" s="396"/>
      <c r="AH16" s="397"/>
      <c r="AI16" s="628" t="s">
        <v>33</v>
      </c>
    </row>
    <row r="17" spans="1:35" ht="35.25" customHeight="1">
      <c r="A17" s="403">
        <v>11</v>
      </c>
      <c r="B17" s="627" t="s">
        <v>206</v>
      </c>
      <c r="C17" s="395">
        <v>2</v>
      </c>
      <c r="D17" s="396"/>
      <c r="E17" s="397"/>
      <c r="F17" s="395"/>
      <c r="G17" s="398"/>
      <c r="H17" s="397"/>
      <c r="I17" s="400">
        <v>2</v>
      </c>
      <c r="J17" s="401">
        <v>0</v>
      </c>
      <c r="K17" s="402">
        <v>0</v>
      </c>
      <c r="L17" s="403">
        <v>2</v>
      </c>
      <c r="M17" s="409" t="s">
        <v>153</v>
      </c>
      <c r="N17" s="397"/>
      <c r="O17" s="545">
        <v>30</v>
      </c>
      <c r="P17" s="403">
        <v>50</v>
      </c>
      <c r="Q17" s="400">
        <v>15</v>
      </c>
      <c r="R17" s="401">
        <v>15</v>
      </c>
      <c r="S17" s="401">
        <v>0</v>
      </c>
      <c r="T17" s="401">
        <v>0</v>
      </c>
      <c r="U17" s="401">
        <v>20</v>
      </c>
      <c r="V17" s="408">
        <v>0</v>
      </c>
      <c r="W17" s="395">
        <v>15</v>
      </c>
      <c r="X17" s="396">
        <v>15</v>
      </c>
      <c r="Y17" s="396"/>
      <c r="Z17" s="396"/>
      <c r="AA17" s="396">
        <v>20</v>
      </c>
      <c r="AB17" s="399"/>
      <c r="AC17" s="395"/>
      <c r="AD17" s="409"/>
      <c r="AE17" s="396"/>
      <c r="AF17" s="396"/>
      <c r="AG17" s="396"/>
      <c r="AH17" s="397"/>
      <c r="AI17" s="628" t="s">
        <v>170</v>
      </c>
    </row>
    <row r="18" spans="1:35" ht="35.25" customHeight="1">
      <c r="A18" s="403">
        <v>12</v>
      </c>
      <c r="B18" s="517" t="s">
        <v>171</v>
      </c>
      <c r="C18" s="551"/>
      <c r="D18" s="396"/>
      <c r="E18" s="397">
        <v>2</v>
      </c>
      <c r="F18" s="395"/>
      <c r="G18" s="396"/>
      <c r="H18" s="399"/>
      <c r="I18" s="400">
        <v>0</v>
      </c>
      <c r="J18" s="401">
        <v>0</v>
      </c>
      <c r="K18" s="402">
        <v>2</v>
      </c>
      <c r="L18" s="403">
        <v>2</v>
      </c>
      <c r="M18" s="409" t="s">
        <v>153</v>
      </c>
      <c r="N18" s="397"/>
      <c r="O18" s="545">
        <v>0</v>
      </c>
      <c r="P18" s="403">
        <v>50</v>
      </c>
      <c r="Q18" s="400">
        <v>0</v>
      </c>
      <c r="R18" s="401">
        <v>0</v>
      </c>
      <c r="S18" s="401">
        <v>0</v>
      </c>
      <c r="T18" s="401">
        <v>0</v>
      </c>
      <c r="U18" s="401">
        <v>0</v>
      </c>
      <c r="V18" s="408">
        <v>50</v>
      </c>
      <c r="W18" s="395"/>
      <c r="X18" s="396"/>
      <c r="Y18" s="396"/>
      <c r="Z18" s="396"/>
      <c r="AA18" s="396"/>
      <c r="AB18" s="399">
        <v>50</v>
      </c>
      <c r="AC18" s="409"/>
      <c r="AD18" s="409"/>
      <c r="AE18" s="409"/>
      <c r="AF18" s="409"/>
      <c r="AG18" s="396"/>
      <c r="AH18" s="397"/>
      <c r="AI18" s="628" t="s">
        <v>172</v>
      </c>
    </row>
    <row r="19" spans="1:35" ht="27" customHeight="1">
      <c r="A19" s="403"/>
      <c r="B19" s="630" t="s">
        <v>207</v>
      </c>
      <c r="C19" s="631"/>
      <c r="D19" s="631"/>
      <c r="E19" s="631"/>
      <c r="F19" s="631"/>
      <c r="G19" s="631"/>
      <c r="H19" s="631"/>
      <c r="I19" s="631"/>
      <c r="J19" s="631"/>
      <c r="K19" s="631"/>
      <c r="L19" s="631"/>
      <c r="M19" s="631"/>
      <c r="N19" s="631"/>
      <c r="O19" s="631"/>
      <c r="P19" s="631"/>
      <c r="Q19" s="631"/>
      <c r="R19" s="631"/>
      <c r="S19" s="631"/>
      <c r="T19" s="631"/>
      <c r="U19" s="631"/>
      <c r="V19" s="631"/>
      <c r="W19" s="631"/>
      <c r="X19" s="631"/>
      <c r="Y19" s="631"/>
      <c r="Z19" s="631"/>
      <c r="AA19" s="631"/>
      <c r="AB19" s="631"/>
      <c r="AC19" s="631"/>
      <c r="AD19" s="631"/>
      <c r="AE19" s="631"/>
      <c r="AF19" s="631"/>
      <c r="AG19" s="631"/>
      <c r="AH19" s="631"/>
      <c r="AI19" s="632"/>
    </row>
    <row r="20" spans="1:35" ht="48.75" customHeight="1">
      <c r="A20" s="403">
        <v>13</v>
      </c>
      <c r="B20" s="546" t="s">
        <v>208</v>
      </c>
      <c r="C20" s="395">
        <v>4.5</v>
      </c>
      <c r="D20" s="396"/>
      <c r="E20" s="397"/>
      <c r="F20" s="395">
        <v>3.5</v>
      </c>
      <c r="G20" s="396"/>
      <c r="H20" s="397"/>
      <c r="I20" s="400">
        <v>8</v>
      </c>
      <c r="J20" s="401">
        <f aca="true" t="shared" si="0" ref="I20:K29">D20+G20</f>
        <v>0</v>
      </c>
      <c r="K20" s="402">
        <f t="shared" si="0"/>
        <v>0</v>
      </c>
      <c r="L20" s="403">
        <v>8</v>
      </c>
      <c r="M20" s="409"/>
      <c r="N20" s="397" t="s">
        <v>158</v>
      </c>
      <c r="O20" s="545">
        <f>SUM(Q20:T20)</f>
        <v>120</v>
      </c>
      <c r="P20" s="403">
        <f>SUM(Q20:V20)</f>
        <v>200</v>
      </c>
      <c r="Q20" s="400">
        <f>W20+AC20</f>
        <v>30</v>
      </c>
      <c r="R20" s="401">
        <f>X20+AD20</f>
        <v>30</v>
      </c>
      <c r="S20" s="401">
        <f>Y20+AE20</f>
        <v>60</v>
      </c>
      <c r="T20" s="401">
        <f>Z20+AF20</f>
        <v>0</v>
      </c>
      <c r="U20" s="401">
        <v>80</v>
      </c>
      <c r="V20" s="408">
        <f aca="true" t="shared" si="1" ref="V20:V29">AB20+AH20</f>
        <v>0</v>
      </c>
      <c r="W20" s="395">
        <v>30</v>
      </c>
      <c r="X20" s="409">
        <v>10</v>
      </c>
      <c r="Y20" s="409">
        <v>30</v>
      </c>
      <c r="Z20" s="409"/>
      <c r="AA20" s="396">
        <v>45</v>
      </c>
      <c r="AB20" s="399"/>
      <c r="AC20" s="395"/>
      <c r="AD20" s="409">
        <v>20</v>
      </c>
      <c r="AE20" s="409">
        <v>30</v>
      </c>
      <c r="AF20" s="409"/>
      <c r="AG20" s="396">
        <v>35</v>
      </c>
      <c r="AH20" s="397"/>
      <c r="AI20" s="633" t="s">
        <v>31</v>
      </c>
    </row>
    <row r="21" spans="1:35" ht="46.5" customHeight="1">
      <c r="A21" s="403">
        <v>14</v>
      </c>
      <c r="B21" s="546" t="s">
        <v>209</v>
      </c>
      <c r="C21" s="409">
        <v>1.5</v>
      </c>
      <c r="D21" s="396"/>
      <c r="E21" s="397"/>
      <c r="F21" s="395"/>
      <c r="G21" s="396"/>
      <c r="H21" s="397"/>
      <c r="I21" s="400">
        <v>1.5</v>
      </c>
      <c r="J21" s="401">
        <f t="shared" si="0"/>
        <v>0</v>
      </c>
      <c r="K21" s="402">
        <f t="shared" si="0"/>
        <v>0</v>
      </c>
      <c r="L21" s="403">
        <f>SUM(I21:K21)</f>
        <v>1.5</v>
      </c>
      <c r="M21" s="409" t="s">
        <v>158</v>
      </c>
      <c r="N21" s="397"/>
      <c r="O21" s="545">
        <f>SUM(Q21:T21)</f>
        <v>20</v>
      </c>
      <c r="P21" s="403">
        <f>SUM(Q21:V21)</f>
        <v>40</v>
      </c>
      <c r="Q21" s="400">
        <v>15</v>
      </c>
      <c r="R21" s="401">
        <f>X21+AD21</f>
        <v>0</v>
      </c>
      <c r="S21" s="401">
        <v>5</v>
      </c>
      <c r="T21" s="401">
        <f aca="true" t="shared" si="2" ref="T21:T29">Z21+AF21</f>
        <v>0</v>
      </c>
      <c r="U21" s="401">
        <v>20</v>
      </c>
      <c r="V21" s="408">
        <f t="shared" si="1"/>
        <v>0</v>
      </c>
      <c r="W21" s="395">
        <v>15</v>
      </c>
      <c r="X21" s="409"/>
      <c r="Y21" s="409">
        <v>5</v>
      </c>
      <c r="Z21" s="409"/>
      <c r="AA21" s="396">
        <v>20</v>
      </c>
      <c r="AB21" s="399"/>
      <c r="AC21" s="395"/>
      <c r="AD21" s="409"/>
      <c r="AE21" s="409"/>
      <c r="AF21" s="409"/>
      <c r="AG21" s="396"/>
      <c r="AH21" s="397"/>
      <c r="AI21" s="628" t="s">
        <v>32</v>
      </c>
    </row>
    <row r="22" spans="1:35" ht="39" customHeight="1">
      <c r="A22" s="403">
        <v>15</v>
      </c>
      <c r="B22" s="546" t="s">
        <v>210</v>
      </c>
      <c r="C22" s="395">
        <v>1.5</v>
      </c>
      <c r="D22" s="396"/>
      <c r="E22" s="397"/>
      <c r="F22" s="395"/>
      <c r="G22" s="398"/>
      <c r="H22" s="399"/>
      <c r="I22" s="400">
        <v>1.5</v>
      </c>
      <c r="J22" s="401" t="s">
        <v>178</v>
      </c>
      <c r="K22" s="402">
        <f t="shared" si="0"/>
        <v>0</v>
      </c>
      <c r="L22" s="403">
        <v>1.5</v>
      </c>
      <c r="M22" s="634" t="s">
        <v>153</v>
      </c>
      <c r="N22" s="397"/>
      <c r="O22" s="545">
        <f>SUM(Q22:T22)</f>
        <v>30</v>
      </c>
      <c r="P22" s="403">
        <v>40</v>
      </c>
      <c r="Q22" s="400">
        <v>30</v>
      </c>
      <c r="R22" s="401">
        <f>X22+AD22</f>
        <v>0</v>
      </c>
      <c r="S22" s="401">
        <v>0</v>
      </c>
      <c r="T22" s="401">
        <f t="shared" si="2"/>
        <v>0</v>
      </c>
      <c r="U22" s="401">
        <v>10</v>
      </c>
      <c r="V22" s="408">
        <f t="shared" si="1"/>
        <v>0</v>
      </c>
      <c r="W22" s="395">
        <v>30</v>
      </c>
      <c r="X22" s="396"/>
      <c r="Y22" s="396"/>
      <c r="Z22" s="396"/>
      <c r="AA22" s="396">
        <v>10</v>
      </c>
      <c r="AB22" s="399"/>
      <c r="AC22" s="395"/>
      <c r="AD22" s="409"/>
      <c r="AE22" s="409"/>
      <c r="AF22" s="409"/>
      <c r="AG22" s="396"/>
      <c r="AH22" s="397"/>
      <c r="AI22" s="628" t="s">
        <v>34</v>
      </c>
    </row>
    <row r="23" spans="1:35" ht="48.75" customHeight="1">
      <c r="A23" s="403">
        <v>16</v>
      </c>
      <c r="B23" s="546" t="s">
        <v>211</v>
      </c>
      <c r="C23" s="409">
        <v>3.5</v>
      </c>
      <c r="D23" s="396"/>
      <c r="E23" s="397"/>
      <c r="F23" s="395"/>
      <c r="G23" s="397"/>
      <c r="H23" s="399"/>
      <c r="I23" s="400">
        <f>C23+F23</f>
        <v>3.5</v>
      </c>
      <c r="J23" s="401">
        <f t="shared" si="0"/>
        <v>0</v>
      </c>
      <c r="K23" s="402">
        <f t="shared" si="0"/>
        <v>0</v>
      </c>
      <c r="L23" s="403">
        <f aca="true" t="shared" si="3" ref="L23:L29">SUM(I23:K23)</f>
        <v>3.5</v>
      </c>
      <c r="M23" s="409" t="s">
        <v>153</v>
      </c>
      <c r="N23" s="397"/>
      <c r="O23" s="545">
        <f aca="true" t="shared" si="4" ref="O23:O29">SUM(Q23:T23)</f>
        <v>45</v>
      </c>
      <c r="P23" s="403">
        <f aca="true" t="shared" si="5" ref="P23:P29">SUM(Q23:V23)</f>
        <v>90</v>
      </c>
      <c r="Q23" s="400">
        <v>15</v>
      </c>
      <c r="R23" s="401">
        <v>15</v>
      </c>
      <c r="S23" s="401">
        <v>15</v>
      </c>
      <c r="T23" s="401">
        <f t="shared" si="2"/>
        <v>0</v>
      </c>
      <c r="U23" s="401">
        <f>AA23+AG23</f>
        <v>45</v>
      </c>
      <c r="V23" s="408">
        <f t="shared" si="1"/>
        <v>0</v>
      </c>
      <c r="W23" s="395">
        <v>15</v>
      </c>
      <c r="X23" s="396">
        <v>15</v>
      </c>
      <c r="Y23" s="396">
        <v>15</v>
      </c>
      <c r="Z23" s="396"/>
      <c r="AA23" s="396">
        <v>45</v>
      </c>
      <c r="AB23" s="399"/>
      <c r="AC23" s="395"/>
      <c r="AD23" s="409"/>
      <c r="AE23" s="409"/>
      <c r="AF23" s="409"/>
      <c r="AG23" s="396"/>
      <c r="AH23" s="397"/>
      <c r="AI23" s="628" t="s">
        <v>31</v>
      </c>
    </row>
    <row r="24" spans="1:35" ht="66" customHeight="1">
      <c r="A24" s="403">
        <v>17</v>
      </c>
      <c r="B24" s="546" t="s">
        <v>212</v>
      </c>
      <c r="C24" s="409"/>
      <c r="D24" s="396"/>
      <c r="E24" s="397"/>
      <c r="F24" s="395">
        <v>1</v>
      </c>
      <c r="G24" s="396"/>
      <c r="H24" s="399"/>
      <c r="I24" s="400">
        <v>1</v>
      </c>
      <c r="J24" s="401">
        <f t="shared" si="0"/>
        <v>0</v>
      </c>
      <c r="K24" s="402">
        <f t="shared" si="0"/>
        <v>0</v>
      </c>
      <c r="L24" s="403">
        <f t="shared" si="3"/>
        <v>1</v>
      </c>
      <c r="M24" s="409"/>
      <c r="N24" s="397" t="s">
        <v>153</v>
      </c>
      <c r="O24" s="545">
        <f t="shared" si="4"/>
        <v>15</v>
      </c>
      <c r="P24" s="403">
        <f t="shared" si="5"/>
        <v>25</v>
      </c>
      <c r="Q24" s="400">
        <v>15</v>
      </c>
      <c r="R24" s="401">
        <v>0</v>
      </c>
      <c r="S24" s="401">
        <f>Y24+AE24</f>
        <v>0</v>
      </c>
      <c r="T24" s="401">
        <f t="shared" si="2"/>
        <v>0</v>
      </c>
      <c r="U24" s="401">
        <v>10</v>
      </c>
      <c r="V24" s="408">
        <f t="shared" si="1"/>
        <v>0</v>
      </c>
      <c r="W24" s="395"/>
      <c r="X24" s="396"/>
      <c r="Y24" s="396"/>
      <c r="Z24" s="396"/>
      <c r="AA24" s="396"/>
      <c r="AB24" s="399"/>
      <c r="AC24" s="395">
        <v>15</v>
      </c>
      <c r="AD24" s="409">
        <v>0</v>
      </c>
      <c r="AE24" s="409"/>
      <c r="AF24" s="409"/>
      <c r="AG24" s="396">
        <v>10</v>
      </c>
      <c r="AH24" s="397"/>
      <c r="AI24" s="626" t="s">
        <v>31</v>
      </c>
    </row>
    <row r="25" spans="1:35" ht="45" customHeight="1">
      <c r="A25" s="403">
        <v>18</v>
      </c>
      <c r="B25" s="635" t="s">
        <v>213</v>
      </c>
      <c r="C25" s="409"/>
      <c r="D25" s="396"/>
      <c r="E25" s="397"/>
      <c r="F25" s="395">
        <v>4</v>
      </c>
      <c r="G25" s="396"/>
      <c r="H25" s="399"/>
      <c r="I25" s="400">
        <v>4</v>
      </c>
      <c r="J25" s="401">
        <f t="shared" si="0"/>
        <v>0</v>
      </c>
      <c r="K25" s="402">
        <f t="shared" si="0"/>
        <v>0</v>
      </c>
      <c r="L25" s="403">
        <f t="shared" si="3"/>
        <v>4</v>
      </c>
      <c r="M25" s="409"/>
      <c r="N25" s="397" t="s">
        <v>153</v>
      </c>
      <c r="O25" s="545">
        <f t="shared" si="4"/>
        <v>60</v>
      </c>
      <c r="P25" s="403">
        <f t="shared" si="5"/>
        <v>100</v>
      </c>
      <c r="Q25" s="400">
        <f>W25+AC25</f>
        <v>20</v>
      </c>
      <c r="R25" s="401">
        <f>X25+AD25</f>
        <v>20</v>
      </c>
      <c r="S25" s="401">
        <f>Y25+AE25</f>
        <v>20</v>
      </c>
      <c r="T25" s="401">
        <f t="shared" si="2"/>
        <v>0</v>
      </c>
      <c r="U25" s="401">
        <v>40</v>
      </c>
      <c r="V25" s="408">
        <f t="shared" si="1"/>
        <v>0</v>
      </c>
      <c r="W25" s="395"/>
      <c r="X25" s="396"/>
      <c r="Y25" s="396"/>
      <c r="Z25" s="396"/>
      <c r="AA25" s="396"/>
      <c r="AB25" s="399"/>
      <c r="AC25" s="395">
        <v>20</v>
      </c>
      <c r="AD25" s="409">
        <v>20</v>
      </c>
      <c r="AE25" s="409">
        <v>20</v>
      </c>
      <c r="AF25" s="409"/>
      <c r="AG25" s="396">
        <v>40</v>
      </c>
      <c r="AH25" s="397"/>
      <c r="AI25" s="626" t="s">
        <v>170</v>
      </c>
    </row>
    <row r="26" spans="1:35" ht="47.25" customHeight="1">
      <c r="A26" s="403">
        <v>19</v>
      </c>
      <c r="B26" s="635" t="s">
        <v>214</v>
      </c>
      <c r="C26" s="395"/>
      <c r="D26" s="396"/>
      <c r="E26" s="397"/>
      <c r="F26" s="395">
        <v>2</v>
      </c>
      <c r="G26" s="398"/>
      <c r="H26" s="399"/>
      <c r="I26" s="400">
        <f t="shared" si="0"/>
        <v>2</v>
      </c>
      <c r="J26" s="401">
        <f t="shared" si="0"/>
        <v>0</v>
      </c>
      <c r="K26" s="402">
        <f t="shared" si="0"/>
        <v>0</v>
      </c>
      <c r="L26" s="403">
        <f t="shared" si="3"/>
        <v>2</v>
      </c>
      <c r="M26" s="409"/>
      <c r="N26" s="397" t="s">
        <v>153</v>
      </c>
      <c r="O26" s="545">
        <f t="shared" si="4"/>
        <v>20</v>
      </c>
      <c r="P26" s="403">
        <f t="shared" si="5"/>
        <v>50</v>
      </c>
      <c r="Q26" s="400">
        <v>10</v>
      </c>
      <c r="R26" s="401">
        <f>X26+AD26</f>
        <v>0</v>
      </c>
      <c r="S26" s="401">
        <v>10</v>
      </c>
      <c r="T26" s="401">
        <f t="shared" si="2"/>
        <v>0</v>
      </c>
      <c r="U26" s="401">
        <v>30</v>
      </c>
      <c r="V26" s="408">
        <f t="shared" si="1"/>
        <v>0</v>
      </c>
      <c r="W26" s="395"/>
      <c r="X26" s="396"/>
      <c r="Y26" s="396"/>
      <c r="Z26" s="396"/>
      <c r="AA26" s="396"/>
      <c r="AB26" s="399"/>
      <c r="AC26" s="395">
        <v>10</v>
      </c>
      <c r="AD26" s="409"/>
      <c r="AE26" s="409">
        <v>10</v>
      </c>
      <c r="AF26" s="409"/>
      <c r="AG26" s="396">
        <v>30</v>
      </c>
      <c r="AH26" s="397"/>
      <c r="AI26" s="636" t="s">
        <v>36</v>
      </c>
    </row>
    <row r="27" spans="1:35" ht="63" customHeight="1">
      <c r="A27" s="403">
        <v>20</v>
      </c>
      <c r="B27" s="635" t="s">
        <v>215</v>
      </c>
      <c r="C27" s="395"/>
      <c r="D27" s="396"/>
      <c r="E27" s="397"/>
      <c r="F27" s="395">
        <v>2</v>
      </c>
      <c r="G27" s="398"/>
      <c r="H27" s="399"/>
      <c r="I27" s="400">
        <v>2</v>
      </c>
      <c r="J27" s="401">
        <f t="shared" si="0"/>
        <v>0</v>
      </c>
      <c r="K27" s="402">
        <f t="shared" si="0"/>
        <v>0</v>
      </c>
      <c r="L27" s="403">
        <v>2</v>
      </c>
      <c r="M27" s="409"/>
      <c r="N27" s="397" t="s">
        <v>153</v>
      </c>
      <c r="O27" s="545">
        <f t="shared" si="4"/>
        <v>25</v>
      </c>
      <c r="P27" s="403">
        <f t="shared" si="5"/>
        <v>50</v>
      </c>
      <c r="Q27" s="400">
        <f>W27+AC27</f>
        <v>10</v>
      </c>
      <c r="R27" s="401">
        <f>X27+AD27</f>
        <v>10</v>
      </c>
      <c r="S27" s="401">
        <f>Y27+AE27</f>
        <v>5</v>
      </c>
      <c r="T27" s="401">
        <f t="shared" si="2"/>
        <v>0</v>
      </c>
      <c r="U27" s="401">
        <v>25</v>
      </c>
      <c r="V27" s="408">
        <f t="shared" si="1"/>
        <v>0</v>
      </c>
      <c r="W27" s="395"/>
      <c r="X27" s="396"/>
      <c r="Y27" s="396"/>
      <c r="Z27" s="396"/>
      <c r="AA27" s="396"/>
      <c r="AB27" s="399"/>
      <c r="AC27" s="395">
        <v>10</v>
      </c>
      <c r="AD27" s="409">
        <v>10</v>
      </c>
      <c r="AE27" s="409">
        <v>5</v>
      </c>
      <c r="AF27" s="409"/>
      <c r="AG27" s="396">
        <v>25</v>
      </c>
      <c r="AH27" s="397"/>
      <c r="AI27" s="628" t="s">
        <v>185</v>
      </c>
    </row>
    <row r="28" spans="1:35" ht="48.75" customHeight="1">
      <c r="A28" s="403">
        <v>21</v>
      </c>
      <c r="B28" s="546" t="s">
        <v>216</v>
      </c>
      <c r="C28" s="395">
        <v>3</v>
      </c>
      <c r="D28" s="396"/>
      <c r="E28" s="397"/>
      <c r="F28" s="395"/>
      <c r="G28" s="398"/>
      <c r="H28" s="399"/>
      <c r="I28" s="400">
        <v>3</v>
      </c>
      <c r="J28" s="401">
        <f t="shared" si="0"/>
        <v>0</v>
      </c>
      <c r="K28" s="402">
        <f t="shared" si="0"/>
        <v>0</v>
      </c>
      <c r="L28" s="403">
        <v>3</v>
      </c>
      <c r="M28" s="409" t="s">
        <v>153</v>
      </c>
      <c r="N28" s="397"/>
      <c r="O28" s="545">
        <f t="shared" si="4"/>
        <v>45</v>
      </c>
      <c r="P28" s="403">
        <f t="shared" si="5"/>
        <v>75</v>
      </c>
      <c r="Q28" s="400">
        <v>15</v>
      </c>
      <c r="R28" s="401">
        <f>X28+AD28</f>
        <v>0</v>
      </c>
      <c r="S28" s="401">
        <v>30</v>
      </c>
      <c r="T28" s="401">
        <f t="shared" si="2"/>
        <v>0</v>
      </c>
      <c r="U28" s="401">
        <v>30</v>
      </c>
      <c r="V28" s="408">
        <f t="shared" si="1"/>
        <v>0</v>
      </c>
      <c r="W28" s="395">
        <v>15</v>
      </c>
      <c r="X28" s="396"/>
      <c r="Y28" s="396">
        <v>30</v>
      </c>
      <c r="Z28" s="396"/>
      <c r="AA28" s="396">
        <v>30</v>
      </c>
      <c r="AB28" s="399"/>
      <c r="AC28" s="395"/>
      <c r="AD28" s="409"/>
      <c r="AE28" s="409"/>
      <c r="AF28" s="409"/>
      <c r="AG28" s="396"/>
      <c r="AH28" s="397"/>
      <c r="AI28" s="636" t="s">
        <v>36</v>
      </c>
    </row>
    <row r="29" spans="1:35" ht="36.75" customHeight="1" thickBot="1">
      <c r="A29" s="403">
        <v>22</v>
      </c>
      <c r="B29" s="546" t="s">
        <v>217</v>
      </c>
      <c r="C29" s="395">
        <v>1</v>
      </c>
      <c r="D29" s="396"/>
      <c r="E29" s="399"/>
      <c r="F29" s="409"/>
      <c r="G29" s="396"/>
      <c r="H29" s="397"/>
      <c r="I29" s="400">
        <f t="shared" si="0"/>
        <v>1</v>
      </c>
      <c r="J29" s="401">
        <f t="shared" si="0"/>
        <v>0</v>
      </c>
      <c r="K29" s="402">
        <f t="shared" si="0"/>
        <v>0</v>
      </c>
      <c r="L29" s="403">
        <f t="shared" si="3"/>
        <v>1</v>
      </c>
      <c r="M29" s="409" t="s">
        <v>153</v>
      </c>
      <c r="N29" s="397"/>
      <c r="O29" s="545">
        <f t="shared" si="4"/>
        <v>15</v>
      </c>
      <c r="P29" s="403">
        <f t="shared" si="5"/>
        <v>25</v>
      </c>
      <c r="Q29" s="400">
        <v>15</v>
      </c>
      <c r="R29" s="401">
        <v>0</v>
      </c>
      <c r="S29" s="401">
        <v>0</v>
      </c>
      <c r="T29" s="401">
        <f t="shared" si="2"/>
        <v>0</v>
      </c>
      <c r="U29" s="401">
        <v>10</v>
      </c>
      <c r="V29" s="408">
        <f t="shared" si="1"/>
        <v>0</v>
      </c>
      <c r="W29" s="395">
        <v>15</v>
      </c>
      <c r="X29" s="396">
        <v>0</v>
      </c>
      <c r="Y29" s="396"/>
      <c r="Z29" s="396"/>
      <c r="AA29" s="396">
        <v>10</v>
      </c>
      <c r="AB29" s="399"/>
      <c r="AC29" s="409"/>
      <c r="AD29" s="396"/>
      <c r="AE29" s="396"/>
      <c r="AF29" s="396"/>
      <c r="AG29" s="396"/>
      <c r="AH29" s="397"/>
      <c r="AI29" s="626" t="s">
        <v>31</v>
      </c>
    </row>
    <row r="30" spans="1:35" ht="16.5" thickBot="1">
      <c r="A30" s="878" t="s">
        <v>6</v>
      </c>
      <c r="B30" s="879"/>
      <c r="C30" s="638">
        <f aca="true" t="shared" si="6" ref="C30:L30">SUM(C7:C29)</f>
        <v>32</v>
      </c>
      <c r="D30" s="639">
        <f t="shared" si="6"/>
        <v>0</v>
      </c>
      <c r="E30" s="640">
        <f t="shared" si="6"/>
        <v>2</v>
      </c>
      <c r="F30" s="638">
        <f t="shared" si="6"/>
        <v>26</v>
      </c>
      <c r="G30" s="638">
        <f t="shared" si="6"/>
        <v>0</v>
      </c>
      <c r="H30" s="638">
        <f t="shared" si="6"/>
        <v>0</v>
      </c>
      <c r="I30" s="638">
        <f t="shared" si="6"/>
        <v>58</v>
      </c>
      <c r="J30" s="638">
        <f t="shared" si="6"/>
        <v>0</v>
      </c>
      <c r="K30" s="638">
        <f t="shared" si="6"/>
        <v>2</v>
      </c>
      <c r="L30" s="638">
        <f t="shared" si="6"/>
        <v>60</v>
      </c>
      <c r="M30" s="641">
        <f>COUNTIF(M7:M29,"EGZ")</f>
        <v>3</v>
      </c>
      <c r="N30" s="638">
        <f>COUNTIF(N7:N29,"EGZ")</f>
        <v>3</v>
      </c>
      <c r="O30" s="642">
        <f aca="true" t="shared" si="7" ref="O30:AH30">SUM(O7:O29)</f>
        <v>785</v>
      </c>
      <c r="P30" s="643">
        <f t="shared" si="7"/>
        <v>1505</v>
      </c>
      <c r="Q30" s="643">
        <f t="shared" si="7"/>
        <v>305</v>
      </c>
      <c r="R30" s="643">
        <f t="shared" si="7"/>
        <v>185</v>
      </c>
      <c r="S30" s="643">
        <f t="shared" si="7"/>
        <v>295</v>
      </c>
      <c r="T30" s="643">
        <f t="shared" si="7"/>
        <v>0</v>
      </c>
      <c r="U30" s="643">
        <f t="shared" si="7"/>
        <v>670</v>
      </c>
      <c r="V30" s="643">
        <f t="shared" si="7"/>
        <v>50</v>
      </c>
      <c r="W30" s="644">
        <f t="shared" si="7"/>
        <v>185</v>
      </c>
      <c r="X30" s="637">
        <f t="shared" si="7"/>
        <v>90</v>
      </c>
      <c r="Y30" s="637">
        <f t="shared" si="7"/>
        <v>150</v>
      </c>
      <c r="Z30" s="637">
        <f t="shared" si="7"/>
        <v>0</v>
      </c>
      <c r="AA30" s="637">
        <f t="shared" si="7"/>
        <v>390</v>
      </c>
      <c r="AB30" s="637">
        <f t="shared" si="7"/>
        <v>50</v>
      </c>
      <c r="AC30" s="637">
        <f t="shared" si="7"/>
        <v>120</v>
      </c>
      <c r="AD30" s="637">
        <f t="shared" si="7"/>
        <v>95</v>
      </c>
      <c r="AE30" s="637">
        <f t="shared" si="7"/>
        <v>145</v>
      </c>
      <c r="AF30" s="637">
        <f t="shared" si="7"/>
        <v>0</v>
      </c>
      <c r="AG30" s="637">
        <f t="shared" si="7"/>
        <v>280</v>
      </c>
      <c r="AH30" s="637">
        <f t="shared" si="7"/>
        <v>0</v>
      </c>
      <c r="AI30" s="645"/>
    </row>
    <row r="31" spans="1:35" ht="16.5" thickBot="1">
      <c r="A31" s="646"/>
      <c r="B31" s="647" t="s">
        <v>21</v>
      </c>
      <c r="C31" s="878">
        <f>SUM(C30:E30)</f>
        <v>34</v>
      </c>
      <c r="D31" s="880"/>
      <c r="E31" s="879"/>
      <c r="F31" s="878">
        <f>SUM(F30:H30)</f>
        <v>26</v>
      </c>
      <c r="G31" s="880"/>
      <c r="H31" s="879"/>
      <c r="I31" s="648"/>
      <c r="J31" s="875" t="s">
        <v>27</v>
      </c>
      <c r="K31" s="876"/>
      <c r="L31" s="877"/>
      <c r="M31" s="878" t="s">
        <v>28</v>
      </c>
      <c r="N31" s="879"/>
      <c r="O31" s="646"/>
      <c r="P31" s="646"/>
      <c r="Q31" s="875">
        <f>SUM(Q30:T30)</f>
        <v>785</v>
      </c>
      <c r="R31" s="876"/>
      <c r="S31" s="876"/>
      <c r="T31" s="877"/>
      <c r="U31" s="878">
        <f>SUM(U30:V30)</f>
        <v>720</v>
      </c>
      <c r="V31" s="879"/>
      <c r="W31" s="875">
        <f>SUM(W30:Z30)</f>
        <v>425</v>
      </c>
      <c r="X31" s="876"/>
      <c r="Y31" s="876"/>
      <c r="Z31" s="877"/>
      <c r="AA31" s="878">
        <f>SUM(AA30:AB30)</f>
        <v>440</v>
      </c>
      <c r="AB31" s="879"/>
      <c r="AC31" s="875">
        <f>SUM(AC30:AF30)</f>
        <v>360</v>
      </c>
      <c r="AD31" s="876"/>
      <c r="AE31" s="876"/>
      <c r="AF31" s="877"/>
      <c r="AG31" s="878">
        <f>SUM(AG30:AH30)</f>
        <v>280</v>
      </c>
      <c r="AH31" s="879"/>
      <c r="AI31" s="649"/>
    </row>
    <row r="32" spans="1:35" ht="16.5" thickBot="1">
      <c r="A32" s="646"/>
      <c r="B32" s="650"/>
      <c r="C32" s="650"/>
      <c r="D32" s="650"/>
      <c r="E32" s="651"/>
      <c r="F32" s="650"/>
      <c r="G32" s="650"/>
      <c r="H32" s="650"/>
      <c r="I32" s="646"/>
      <c r="J32" s="878" t="s">
        <v>26</v>
      </c>
      <c r="K32" s="880"/>
      <c r="L32" s="880"/>
      <c r="M32" s="880"/>
      <c r="N32" s="879"/>
      <c r="O32" s="652"/>
      <c r="P32" s="646"/>
      <c r="Q32" s="875">
        <f>SUM(Q31:V31)</f>
        <v>1505</v>
      </c>
      <c r="R32" s="876"/>
      <c r="S32" s="876"/>
      <c r="T32" s="876"/>
      <c r="U32" s="876"/>
      <c r="V32" s="877"/>
      <c r="W32" s="878">
        <f>W31+AA31</f>
        <v>865</v>
      </c>
      <c r="X32" s="880"/>
      <c r="Y32" s="880"/>
      <c r="Z32" s="880"/>
      <c r="AA32" s="880"/>
      <c r="AB32" s="879"/>
      <c r="AC32" s="878">
        <f>AC31+AG31</f>
        <v>640</v>
      </c>
      <c r="AD32" s="880"/>
      <c r="AE32" s="880"/>
      <c r="AF32" s="880"/>
      <c r="AG32" s="880"/>
      <c r="AH32" s="879"/>
      <c r="AI32" s="649"/>
    </row>
    <row r="33" spans="1:35" ht="15" thickBot="1">
      <c r="A33" s="334"/>
      <c r="B33" s="334"/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8"/>
      <c r="R33" s="338"/>
      <c r="S33" s="338"/>
      <c r="T33" s="338"/>
      <c r="U33" s="338"/>
      <c r="V33" s="341"/>
      <c r="W33" s="342"/>
      <c r="X33" s="334"/>
      <c r="Y33" s="334"/>
      <c r="Z33" s="334"/>
      <c r="AA33" s="334"/>
      <c r="AB33" s="334"/>
      <c r="AC33" s="334"/>
      <c r="AD33" s="334"/>
      <c r="AE33" s="334"/>
      <c r="AF33" s="334"/>
      <c r="AG33" s="334"/>
      <c r="AH33" s="334"/>
      <c r="AI33" s="337"/>
    </row>
    <row r="34" spans="1:35" ht="14.25">
      <c r="A34" s="866" t="s">
        <v>15</v>
      </c>
      <c r="B34" s="867"/>
      <c r="C34" s="868" t="s">
        <v>16</v>
      </c>
      <c r="D34" s="869"/>
      <c r="E34" s="869"/>
      <c r="F34" s="869"/>
      <c r="G34" s="869"/>
      <c r="H34" s="869"/>
      <c r="I34" s="869"/>
      <c r="J34" s="869"/>
      <c r="K34" s="869"/>
      <c r="L34" s="869"/>
      <c r="M34" s="869"/>
      <c r="N34" s="869"/>
      <c r="O34" s="869"/>
      <c r="P34" s="869"/>
      <c r="Q34" s="869"/>
      <c r="R34" s="869"/>
      <c r="S34" s="869"/>
      <c r="T34" s="869"/>
      <c r="U34" s="869"/>
      <c r="V34" s="870"/>
      <c r="W34" s="343"/>
      <c r="X34" s="344"/>
      <c r="Y34" s="344"/>
      <c r="Z34" s="344"/>
      <c r="AA34" s="344"/>
      <c r="AB34" s="344"/>
      <c r="AC34" s="344"/>
      <c r="AD34" s="344"/>
      <c r="AE34" s="344"/>
      <c r="AF34" s="344"/>
      <c r="AG34" s="344"/>
      <c r="AH34" s="344"/>
      <c r="AI34" s="344"/>
    </row>
    <row r="35" spans="1:35" ht="15">
      <c r="A35" s="871" t="s">
        <v>194</v>
      </c>
      <c r="B35" s="872"/>
      <c r="C35" s="873" t="s">
        <v>195</v>
      </c>
      <c r="D35" s="874"/>
      <c r="E35" s="874"/>
      <c r="F35" s="874"/>
      <c r="G35" s="874"/>
      <c r="H35" s="874"/>
      <c r="I35" s="874"/>
      <c r="J35" s="874"/>
      <c r="K35" s="874"/>
      <c r="L35" s="874"/>
      <c r="M35" s="874"/>
      <c r="N35" s="874"/>
      <c r="O35" s="874"/>
      <c r="P35" s="874"/>
      <c r="Q35" s="872"/>
      <c r="R35" s="345" t="s">
        <v>196</v>
      </c>
      <c r="S35" s="346"/>
      <c r="T35" s="346"/>
      <c r="U35" s="346"/>
      <c r="V35" s="347"/>
      <c r="W35" s="343"/>
      <c r="X35" s="344"/>
      <c r="Y35" s="344"/>
      <c r="Z35" s="344"/>
      <c r="AA35" s="344"/>
      <c r="AB35" s="344"/>
      <c r="AC35" s="344"/>
      <c r="AD35" s="344"/>
      <c r="AE35" s="344"/>
      <c r="AF35" s="344"/>
      <c r="AG35" s="344"/>
      <c r="AH35" s="344"/>
      <c r="AI35" s="344"/>
    </row>
    <row r="36" spans="1:35" ht="15">
      <c r="A36" s="871" t="s">
        <v>197</v>
      </c>
      <c r="B36" s="872"/>
      <c r="C36" s="873" t="s">
        <v>198</v>
      </c>
      <c r="D36" s="874"/>
      <c r="E36" s="874"/>
      <c r="F36" s="874"/>
      <c r="G36" s="874"/>
      <c r="H36" s="874"/>
      <c r="I36" s="874"/>
      <c r="J36" s="874"/>
      <c r="K36" s="874"/>
      <c r="L36" s="874"/>
      <c r="M36" s="874"/>
      <c r="N36" s="874"/>
      <c r="O36" s="874"/>
      <c r="P36" s="874"/>
      <c r="Q36" s="872"/>
      <c r="R36" s="348" t="s">
        <v>199</v>
      </c>
      <c r="S36" s="346"/>
      <c r="T36" s="346"/>
      <c r="U36" s="347"/>
      <c r="V36" s="349"/>
      <c r="W36" s="343"/>
      <c r="X36" s="344"/>
      <c r="Y36" s="344"/>
      <c r="Z36" s="344"/>
      <c r="AA36" s="344"/>
      <c r="AB36" s="344"/>
      <c r="AC36" s="344"/>
      <c r="AD36" s="344"/>
      <c r="AE36" s="344"/>
      <c r="AF36" s="344"/>
      <c r="AG36" s="344"/>
      <c r="AH36" s="344"/>
      <c r="AI36" s="344"/>
    </row>
    <row r="37" spans="1:35" ht="15.75" thickBot="1">
      <c r="A37" s="859"/>
      <c r="B37" s="860"/>
      <c r="C37" s="860" t="s">
        <v>200</v>
      </c>
      <c r="D37" s="860"/>
      <c r="E37" s="860"/>
      <c r="F37" s="860"/>
      <c r="G37" s="860"/>
      <c r="H37" s="860"/>
      <c r="I37" s="860"/>
      <c r="J37" s="860"/>
      <c r="K37" s="860"/>
      <c r="L37" s="860"/>
      <c r="M37" s="860"/>
      <c r="N37" s="860"/>
      <c r="O37" s="860"/>
      <c r="P37" s="860"/>
      <c r="Q37" s="860"/>
      <c r="R37" s="350" t="s">
        <v>201</v>
      </c>
      <c r="S37" s="351"/>
      <c r="T37" s="351"/>
      <c r="U37" s="352"/>
      <c r="V37" s="353"/>
      <c r="W37" s="343"/>
      <c r="X37" s="344"/>
      <c r="Y37" s="344"/>
      <c r="Z37" s="344"/>
      <c r="AA37" s="344"/>
      <c r="AB37" s="344"/>
      <c r="AC37" s="344"/>
      <c r="AD37" s="344"/>
      <c r="AE37" s="344"/>
      <c r="AF37" s="344"/>
      <c r="AG37" s="344"/>
      <c r="AH37" s="344"/>
      <c r="AI37" s="344"/>
    </row>
    <row r="38" spans="1:35" ht="15" thickBot="1">
      <c r="A38" s="861"/>
      <c r="B38" s="862"/>
      <c r="C38" s="863" t="s">
        <v>202</v>
      </c>
      <c r="D38" s="864"/>
      <c r="E38" s="864"/>
      <c r="F38" s="864"/>
      <c r="G38" s="864"/>
      <c r="H38" s="864"/>
      <c r="I38" s="864"/>
      <c r="J38" s="864"/>
      <c r="K38" s="864"/>
      <c r="L38" s="864"/>
      <c r="M38" s="864"/>
      <c r="N38" s="864"/>
      <c r="O38" s="864"/>
      <c r="P38" s="864"/>
      <c r="Q38" s="865"/>
      <c r="R38" s="354"/>
      <c r="S38" s="355"/>
      <c r="T38" s="355"/>
      <c r="U38" s="355"/>
      <c r="V38" s="356"/>
      <c r="W38" s="344"/>
      <c r="X38" s="344"/>
      <c r="Y38" s="344"/>
      <c r="Z38" s="344"/>
      <c r="AA38" s="344"/>
      <c r="AB38" s="344"/>
      <c r="AC38" s="344"/>
      <c r="AD38" s="344"/>
      <c r="AE38" s="344"/>
      <c r="AF38" s="344"/>
      <c r="AG38" s="344"/>
      <c r="AH38" s="344"/>
      <c r="AI38" s="344"/>
    </row>
    <row r="39" spans="1:35" ht="15">
      <c r="A39" s="318"/>
      <c r="B39" s="318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</row>
    <row r="40" spans="1:35" ht="15">
      <c r="A40" s="318"/>
      <c r="B40" s="318"/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8"/>
      <c r="AB40" s="318"/>
      <c r="AC40" s="318"/>
      <c r="AD40" s="318"/>
      <c r="AE40" s="318"/>
      <c r="AF40" s="318"/>
      <c r="AG40" s="318"/>
      <c r="AH40" s="318"/>
      <c r="AI40" s="318"/>
    </row>
    <row r="41" spans="1:35" ht="15">
      <c r="A41" s="318"/>
      <c r="B41" s="318"/>
      <c r="C41" s="370"/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  <c r="S41" s="318"/>
      <c r="T41" s="318"/>
      <c r="U41" s="318"/>
      <c r="V41" s="318"/>
      <c r="W41" s="318"/>
      <c r="X41" s="318"/>
      <c r="Y41" s="318"/>
      <c r="Z41" s="318"/>
      <c r="AA41" s="318"/>
      <c r="AB41" s="318"/>
      <c r="AC41" s="318"/>
      <c r="AD41" s="318"/>
      <c r="AE41" s="318"/>
      <c r="AF41" s="318"/>
      <c r="AG41" s="318"/>
      <c r="AH41" s="318"/>
      <c r="AI41" s="318"/>
    </row>
    <row r="42" spans="1:35" ht="15">
      <c r="A42" s="318"/>
      <c r="B42" s="318"/>
      <c r="C42" s="318"/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18"/>
      <c r="W42" s="318"/>
      <c r="X42" s="318"/>
      <c r="Y42" s="318"/>
      <c r="Z42" s="318"/>
      <c r="AA42" s="318"/>
      <c r="AB42" s="318"/>
      <c r="AC42" s="318"/>
      <c r="AD42" s="318"/>
      <c r="AE42" s="318"/>
      <c r="AF42" s="318"/>
      <c r="AG42" s="318"/>
      <c r="AH42" s="318"/>
      <c r="AI42" s="318"/>
    </row>
    <row r="43" spans="1:35" ht="15">
      <c r="A43" s="318"/>
      <c r="B43" s="318"/>
      <c r="C43" s="318"/>
      <c r="D43" s="318"/>
      <c r="E43" s="318"/>
      <c r="F43" s="318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318"/>
      <c r="Y43" s="318"/>
      <c r="Z43" s="318"/>
      <c r="AA43" s="318"/>
      <c r="AB43" s="318"/>
      <c r="AC43" s="318"/>
      <c r="AD43" s="318"/>
      <c r="AE43" s="318"/>
      <c r="AF43" s="318"/>
      <c r="AG43" s="318"/>
      <c r="AH43" s="318"/>
      <c r="AI43" s="318"/>
    </row>
    <row r="44" spans="1:35" ht="15">
      <c r="A44" s="318"/>
      <c r="B44" s="318"/>
      <c r="C44" s="318"/>
      <c r="D44" s="318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18"/>
      <c r="P44" s="318"/>
      <c r="Q44" s="318"/>
      <c r="R44" s="318"/>
      <c r="S44" s="318"/>
      <c r="T44" s="318"/>
      <c r="U44" s="318"/>
      <c r="V44" s="318"/>
      <c r="W44" s="318"/>
      <c r="X44" s="318"/>
      <c r="Y44" s="318"/>
      <c r="Z44" s="318"/>
      <c r="AA44" s="318"/>
      <c r="AB44" s="318"/>
      <c r="AC44" s="318"/>
      <c r="AD44" s="318"/>
      <c r="AE44" s="318"/>
      <c r="AF44" s="318"/>
      <c r="AG44" s="318"/>
      <c r="AH44" s="318"/>
      <c r="AI44" s="318"/>
    </row>
    <row r="45" spans="1:35" ht="15">
      <c r="A45" s="318"/>
      <c r="B45" s="318"/>
      <c r="C45" s="318"/>
      <c r="D45" s="318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  <c r="AD45" s="318"/>
      <c r="AE45" s="318"/>
      <c r="AF45" s="318"/>
      <c r="AG45" s="318"/>
      <c r="AH45" s="318"/>
      <c r="AI45" s="318"/>
    </row>
    <row r="46" spans="1:35" ht="15">
      <c r="A46" s="318"/>
      <c r="B46" s="318"/>
      <c r="C46" s="318"/>
      <c r="D46" s="318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318"/>
      <c r="W46" s="318"/>
      <c r="X46" s="318"/>
      <c r="Y46" s="318"/>
      <c r="Z46" s="318"/>
      <c r="AA46" s="318"/>
      <c r="AB46" s="318"/>
      <c r="AC46" s="318"/>
      <c r="AD46" s="318"/>
      <c r="AE46" s="318"/>
      <c r="AF46" s="318"/>
      <c r="AG46" s="318"/>
      <c r="AH46" s="318"/>
      <c r="AI46" s="318"/>
    </row>
    <row r="47" spans="1:35" ht="15">
      <c r="A47" s="318"/>
      <c r="B47" s="318"/>
      <c r="C47" s="318"/>
      <c r="D47" s="318"/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18"/>
      <c r="W47" s="318"/>
      <c r="X47" s="318"/>
      <c r="Y47" s="318"/>
      <c r="Z47" s="318"/>
      <c r="AA47" s="318"/>
      <c r="AB47" s="318"/>
      <c r="AC47" s="318"/>
      <c r="AD47" s="318"/>
      <c r="AE47" s="318"/>
      <c r="AF47" s="318"/>
      <c r="AG47" s="318"/>
      <c r="AH47" s="318"/>
      <c r="AI47" s="318"/>
    </row>
    <row r="48" spans="1:35" ht="15">
      <c r="A48" s="318"/>
      <c r="B48" s="318"/>
      <c r="C48" s="318"/>
      <c r="D48" s="318"/>
      <c r="E48" s="318"/>
      <c r="F48" s="318"/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18"/>
      <c r="R48" s="318"/>
      <c r="S48" s="318"/>
      <c r="T48" s="318"/>
      <c r="U48" s="318"/>
      <c r="V48" s="318"/>
      <c r="W48" s="318"/>
      <c r="X48" s="318"/>
      <c r="Y48" s="318"/>
      <c r="Z48" s="318"/>
      <c r="AA48" s="318"/>
      <c r="AB48" s="318"/>
      <c r="AC48" s="318"/>
      <c r="AD48" s="318"/>
      <c r="AE48" s="318"/>
      <c r="AF48" s="318"/>
      <c r="AG48" s="318"/>
      <c r="AH48" s="318"/>
      <c r="AI48" s="318"/>
    </row>
  </sheetData>
  <sheetProtection/>
  <mergeCells count="48">
    <mergeCell ref="A1:AI1"/>
    <mergeCell ref="A2:AH2"/>
    <mergeCell ref="A3:A6"/>
    <mergeCell ref="B3:B6"/>
    <mergeCell ref="C3:L3"/>
    <mergeCell ref="M3:N4"/>
    <mergeCell ref="O3:O6"/>
    <mergeCell ref="P3:P6"/>
    <mergeCell ref="Q3:V5"/>
    <mergeCell ref="W3:AB4"/>
    <mergeCell ref="AC3:AH4"/>
    <mergeCell ref="AI3:AI6"/>
    <mergeCell ref="C4:H4"/>
    <mergeCell ref="I4:L4"/>
    <mergeCell ref="C5:E5"/>
    <mergeCell ref="F5:H5"/>
    <mergeCell ref="I5:I6"/>
    <mergeCell ref="J5:J6"/>
    <mergeCell ref="K5:K6"/>
    <mergeCell ref="L5:L6"/>
    <mergeCell ref="M5:N5"/>
    <mergeCell ref="W5:AB5"/>
    <mergeCell ref="AC5:AH5"/>
    <mergeCell ref="A30:B30"/>
    <mergeCell ref="C31:E31"/>
    <mergeCell ref="F31:H31"/>
    <mergeCell ref="J31:L31"/>
    <mergeCell ref="M31:N31"/>
    <mergeCell ref="Q31:T31"/>
    <mergeCell ref="U31:V31"/>
    <mergeCell ref="W31:Z31"/>
    <mergeCell ref="AA31:AB31"/>
    <mergeCell ref="AC31:AF31"/>
    <mergeCell ref="AG31:AH31"/>
    <mergeCell ref="J32:N32"/>
    <mergeCell ref="Q32:V32"/>
    <mergeCell ref="W32:AB32"/>
    <mergeCell ref="AC32:AH32"/>
    <mergeCell ref="A37:B37"/>
    <mergeCell ref="C37:Q37"/>
    <mergeCell ref="A38:B38"/>
    <mergeCell ref="C38:Q38"/>
    <mergeCell ref="A34:B34"/>
    <mergeCell ref="C34:V34"/>
    <mergeCell ref="A35:B35"/>
    <mergeCell ref="C35:Q35"/>
    <mergeCell ref="A36:B36"/>
    <mergeCell ref="C36:Q36"/>
  </mergeCells>
  <printOptions/>
  <pageMargins left="0" right="0" top="0.5511811023622047" bottom="0" header="0" footer="0"/>
  <pageSetup fitToHeight="0" fitToWidth="1" orientation="landscape" paperSize="9" scale="3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7"/>
  <sheetViews>
    <sheetView zoomScale="70" zoomScaleNormal="70" zoomScalePageLayoutView="0" workbookViewId="0" topLeftCell="A1">
      <selection activeCell="B1" sqref="B1"/>
    </sheetView>
  </sheetViews>
  <sheetFormatPr defaultColWidth="9.00390625" defaultRowHeight="12.75"/>
  <cols>
    <col min="1" max="1" width="4.375" style="266" customWidth="1"/>
    <col min="2" max="2" width="42.625" style="266" customWidth="1"/>
    <col min="3" max="13" width="6.125" style="266" customWidth="1"/>
    <col min="14" max="14" width="6.125" style="267" customWidth="1"/>
    <col min="15" max="15" width="6.125" style="268" customWidth="1"/>
    <col min="16" max="34" width="6.125" style="266" customWidth="1"/>
    <col min="35" max="35" width="30.875" style="266" customWidth="1"/>
    <col min="36" max="16384" width="9.125" style="266" customWidth="1"/>
  </cols>
  <sheetData>
    <row r="1" ht="15">
      <c r="B1" s="72"/>
    </row>
    <row r="2" spans="1:35" ht="15.75" thickBot="1">
      <c r="A2" s="973" t="s">
        <v>118</v>
      </c>
      <c r="B2" s="973"/>
      <c r="C2" s="973"/>
      <c r="D2" s="973"/>
      <c r="E2" s="973"/>
      <c r="F2" s="973"/>
      <c r="G2" s="973"/>
      <c r="H2" s="973"/>
      <c r="I2" s="973"/>
      <c r="J2" s="973"/>
      <c r="K2" s="973"/>
      <c r="L2" s="973"/>
      <c r="M2" s="973"/>
      <c r="N2" s="973"/>
      <c r="O2" s="973"/>
      <c r="P2" s="973"/>
      <c r="Q2" s="973"/>
      <c r="R2" s="973"/>
      <c r="S2" s="973"/>
      <c r="T2" s="973"/>
      <c r="U2" s="973"/>
      <c r="V2" s="973"/>
      <c r="W2" s="973"/>
      <c r="X2" s="973"/>
      <c r="Y2" s="973"/>
      <c r="Z2" s="973"/>
      <c r="AA2" s="973"/>
      <c r="AB2" s="973"/>
      <c r="AC2" s="973"/>
      <c r="AD2" s="973"/>
      <c r="AE2" s="973"/>
      <c r="AF2" s="973"/>
      <c r="AG2" s="973"/>
      <c r="AH2" s="973"/>
      <c r="AI2" s="269"/>
    </row>
    <row r="3" spans="1:35" ht="45.75" customHeight="1" thickBot="1">
      <c r="A3" s="974" t="s">
        <v>220</v>
      </c>
      <c r="B3" s="975"/>
      <c r="C3" s="975"/>
      <c r="D3" s="975"/>
      <c r="E3" s="975"/>
      <c r="F3" s="975"/>
      <c r="G3" s="975"/>
      <c r="H3" s="975"/>
      <c r="I3" s="975"/>
      <c r="J3" s="975"/>
      <c r="K3" s="975"/>
      <c r="L3" s="975"/>
      <c r="M3" s="975"/>
      <c r="N3" s="975"/>
      <c r="O3" s="975"/>
      <c r="P3" s="975"/>
      <c r="Q3" s="975"/>
      <c r="R3" s="975"/>
      <c r="S3" s="975"/>
      <c r="T3" s="975"/>
      <c r="U3" s="975"/>
      <c r="V3" s="975"/>
      <c r="W3" s="975"/>
      <c r="X3" s="975"/>
      <c r="Y3" s="975"/>
      <c r="Z3" s="975"/>
      <c r="AA3" s="975"/>
      <c r="AB3" s="975"/>
      <c r="AC3" s="975"/>
      <c r="AD3" s="975"/>
      <c r="AE3" s="975"/>
      <c r="AF3" s="975"/>
      <c r="AG3" s="975"/>
      <c r="AH3" s="975"/>
      <c r="AI3" s="270"/>
    </row>
    <row r="4" spans="1:35" ht="15" customHeight="1" thickBot="1">
      <c r="A4" s="969" t="s">
        <v>13</v>
      </c>
      <c r="B4" s="969" t="s">
        <v>14</v>
      </c>
      <c r="C4" s="937" t="s">
        <v>7</v>
      </c>
      <c r="D4" s="972"/>
      <c r="E4" s="972"/>
      <c r="F4" s="972"/>
      <c r="G4" s="972"/>
      <c r="H4" s="972"/>
      <c r="I4" s="972"/>
      <c r="J4" s="972"/>
      <c r="K4" s="972"/>
      <c r="L4" s="938"/>
      <c r="M4" s="963" t="s">
        <v>8</v>
      </c>
      <c r="N4" s="965"/>
      <c r="O4" s="903" t="s">
        <v>30</v>
      </c>
      <c r="P4" s="976" t="s">
        <v>29</v>
      </c>
      <c r="Q4" s="963" t="s">
        <v>1</v>
      </c>
      <c r="R4" s="964"/>
      <c r="S4" s="964"/>
      <c r="T4" s="964"/>
      <c r="U4" s="964"/>
      <c r="V4" s="965"/>
      <c r="W4" s="963" t="s">
        <v>0</v>
      </c>
      <c r="X4" s="964"/>
      <c r="Y4" s="964"/>
      <c r="Z4" s="964"/>
      <c r="AA4" s="964"/>
      <c r="AB4" s="965"/>
      <c r="AC4" s="963" t="s">
        <v>20</v>
      </c>
      <c r="AD4" s="964"/>
      <c r="AE4" s="964"/>
      <c r="AF4" s="964"/>
      <c r="AG4" s="964"/>
      <c r="AH4" s="965"/>
      <c r="AI4" s="969" t="s">
        <v>19</v>
      </c>
    </row>
    <row r="5" spans="1:35" ht="19.5" customHeight="1" thickBot="1">
      <c r="A5" s="970"/>
      <c r="B5" s="970"/>
      <c r="C5" s="937" t="s">
        <v>23</v>
      </c>
      <c r="D5" s="972"/>
      <c r="E5" s="972"/>
      <c r="F5" s="972"/>
      <c r="G5" s="972"/>
      <c r="H5" s="938"/>
      <c r="I5" s="937" t="s">
        <v>22</v>
      </c>
      <c r="J5" s="972"/>
      <c r="K5" s="972"/>
      <c r="L5" s="938"/>
      <c r="M5" s="966"/>
      <c r="N5" s="968"/>
      <c r="O5" s="904"/>
      <c r="P5" s="977"/>
      <c r="Q5" s="979"/>
      <c r="R5" s="980"/>
      <c r="S5" s="980"/>
      <c r="T5" s="980"/>
      <c r="U5" s="980"/>
      <c r="V5" s="981"/>
      <c r="W5" s="966"/>
      <c r="X5" s="967"/>
      <c r="Y5" s="967"/>
      <c r="Z5" s="967"/>
      <c r="AA5" s="967"/>
      <c r="AB5" s="968"/>
      <c r="AC5" s="966"/>
      <c r="AD5" s="967"/>
      <c r="AE5" s="967"/>
      <c r="AF5" s="967"/>
      <c r="AG5" s="967"/>
      <c r="AH5" s="968"/>
      <c r="AI5" s="970"/>
    </row>
    <row r="6" spans="1:35" ht="15.75" customHeight="1" thickBot="1">
      <c r="A6" s="970"/>
      <c r="B6" s="970"/>
      <c r="C6" s="937" t="s">
        <v>4</v>
      </c>
      <c r="D6" s="972"/>
      <c r="E6" s="938"/>
      <c r="F6" s="937" t="s">
        <v>5</v>
      </c>
      <c r="G6" s="972"/>
      <c r="H6" s="938"/>
      <c r="I6" s="969" t="s">
        <v>24</v>
      </c>
      <c r="J6" s="969" t="s">
        <v>11</v>
      </c>
      <c r="K6" s="969" t="s">
        <v>12</v>
      </c>
      <c r="L6" s="969" t="s">
        <v>25</v>
      </c>
      <c r="M6" s="950" t="s">
        <v>10</v>
      </c>
      <c r="N6" s="951"/>
      <c r="O6" s="904"/>
      <c r="P6" s="977"/>
      <c r="Q6" s="966"/>
      <c r="R6" s="967"/>
      <c r="S6" s="967"/>
      <c r="T6" s="967"/>
      <c r="U6" s="967"/>
      <c r="V6" s="968"/>
      <c r="W6" s="950" t="s">
        <v>18</v>
      </c>
      <c r="X6" s="952"/>
      <c r="Y6" s="952"/>
      <c r="Z6" s="952"/>
      <c r="AA6" s="952"/>
      <c r="AB6" s="951"/>
      <c r="AC6" s="950" t="s">
        <v>18</v>
      </c>
      <c r="AD6" s="952"/>
      <c r="AE6" s="952"/>
      <c r="AF6" s="952"/>
      <c r="AG6" s="952"/>
      <c r="AH6" s="951"/>
      <c r="AI6" s="970"/>
    </row>
    <row r="7" spans="1:35" ht="15.75" thickBot="1">
      <c r="A7" s="971"/>
      <c r="B7" s="971"/>
      <c r="C7" s="272" t="s">
        <v>24</v>
      </c>
      <c r="D7" s="273" t="s">
        <v>11</v>
      </c>
      <c r="E7" s="273" t="s">
        <v>12</v>
      </c>
      <c r="F7" s="274" t="s">
        <v>24</v>
      </c>
      <c r="G7" s="275" t="s">
        <v>11</v>
      </c>
      <c r="H7" s="273" t="s">
        <v>12</v>
      </c>
      <c r="I7" s="971"/>
      <c r="J7" s="971"/>
      <c r="K7" s="971"/>
      <c r="L7" s="971"/>
      <c r="M7" s="272" t="s">
        <v>4</v>
      </c>
      <c r="N7" s="276" t="s">
        <v>5</v>
      </c>
      <c r="O7" s="905"/>
      <c r="P7" s="978"/>
      <c r="Q7" s="274" t="s">
        <v>2</v>
      </c>
      <c r="R7" s="277" t="s">
        <v>3</v>
      </c>
      <c r="S7" s="277" t="s">
        <v>9</v>
      </c>
      <c r="T7" s="277" t="s">
        <v>11</v>
      </c>
      <c r="U7" s="277" t="s">
        <v>17</v>
      </c>
      <c r="V7" s="278" t="s">
        <v>12</v>
      </c>
      <c r="W7" s="272" t="s">
        <v>2</v>
      </c>
      <c r="X7" s="275" t="s">
        <v>3</v>
      </c>
      <c r="Y7" s="275" t="s">
        <v>9</v>
      </c>
      <c r="Z7" s="275" t="s">
        <v>11</v>
      </c>
      <c r="AA7" s="275" t="s">
        <v>17</v>
      </c>
      <c r="AB7" s="273" t="s">
        <v>12</v>
      </c>
      <c r="AC7" s="272" t="s">
        <v>2</v>
      </c>
      <c r="AD7" s="275" t="s">
        <v>3</v>
      </c>
      <c r="AE7" s="275" t="s">
        <v>9</v>
      </c>
      <c r="AF7" s="275" t="s">
        <v>11</v>
      </c>
      <c r="AG7" s="275" t="s">
        <v>17</v>
      </c>
      <c r="AH7" s="273" t="s">
        <v>12</v>
      </c>
      <c r="AI7" s="971"/>
    </row>
    <row r="8" spans="1:35" ht="34.5" customHeight="1">
      <c r="A8" s="279">
        <v>1</v>
      </c>
      <c r="B8" s="280" t="s">
        <v>152</v>
      </c>
      <c r="C8" s="281">
        <v>3</v>
      </c>
      <c r="D8" s="282"/>
      <c r="E8" s="283"/>
      <c r="F8" s="281">
        <v>1</v>
      </c>
      <c r="G8" s="284"/>
      <c r="H8" s="285"/>
      <c r="I8" s="286">
        <v>4</v>
      </c>
      <c r="J8" s="287">
        <v>0</v>
      </c>
      <c r="K8" s="288">
        <v>0</v>
      </c>
      <c r="L8" s="279">
        <v>4</v>
      </c>
      <c r="M8" s="289"/>
      <c r="N8" s="283" t="s">
        <v>153</v>
      </c>
      <c r="O8" s="290">
        <v>60</v>
      </c>
      <c r="P8" s="279">
        <v>100</v>
      </c>
      <c r="Q8" s="286">
        <v>30</v>
      </c>
      <c r="R8" s="287">
        <v>30</v>
      </c>
      <c r="S8" s="287">
        <v>0</v>
      </c>
      <c r="T8" s="287">
        <v>0</v>
      </c>
      <c r="U8" s="287">
        <v>40</v>
      </c>
      <c r="V8" s="288">
        <v>0</v>
      </c>
      <c r="W8" s="281">
        <v>20</v>
      </c>
      <c r="X8" s="282">
        <v>20</v>
      </c>
      <c r="Y8" s="282"/>
      <c r="Z8" s="282"/>
      <c r="AA8" s="282">
        <v>30</v>
      </c>
      <c r="AB8" s="285"/>
      <c r="AC8" s="281">
        <v>10</v>
      </c>
      <c r="AD8" s="283">
        <v>10</v>
      </c>
      <c r="AE8" s="283"/>
      <c r="AF8" s="283"/>
      <c r="AG8" s="282">
        <v>10</v>
      </c>
      <c r="AH8" s="283"/>
      <c r="AI8" s="291" t="s">
        <v>154</v>
      </c>
    </row>
    <row r="9" spans="1:35" ht="21.75" customHeight="1">
      <c r="A9" s="292">
        <v>2</v>
      </c>
      <c r="B9" s="293" t="s">
        <v>155</v>
      </c>
      <c r="C9" s="294"/>
      <c r="D9" s="295"/>
      <c r="E9" s="296"/>
      <c r="F9" s="294">
        <v>2</v>
      </c>
      <c r="G9" s="297"/>
      <c r="H9" s="298"/>
      <c r="I9" s="294">
        <v>2</v>
      </c>
      <c r="J9" s="295">
        <v>0</v>
      </c>
      <c r="K9" s="299">
        <v>0</v>
      </c>
      <c r="L9" s="300">
        <v>2</v>
      </c>
      <c r="M9" s="301"/>
      <c r="N9" s="296" t="s">
        <v>153</v>
      </c>
      <c r="O9" s="302">
        <v>20</v>
      </c>
      <c r="P9" s="300">
        <v>50</v>
      </c>
      <c r="Q9" s="294">
        <v>10</v>
      </c>
      <c r="R9" s="295">
        <v>0</v>
      </c>
      <c r="S9" s="295">
        <v>10</v>
      </c>
      <c r="T9" s="295">
        <v>0</v>
      </c>
      <c r="U9" s="295">
        <v>30</v>
      </c>
      <c r="V9" s="298">
        <v>0</v>
      </c>
      <c r="W9" s="294"/>
      <c r="X9" s="295"/>
      <c r="Y9" s="295"/>
      <c r="Z9" s="295"/>
      <c r="AA9" s="295"/>
      <c r="AB9" s="298"/>
      <c r="AC9" s="294">
        <v>10</v>
      </c>
      <c r="AD9" s="295"/>
      <c r="AE9" s="296">
        <v>10</v>
      </c>
      <c r="AF9" s="296"/>
      <c r="AG9" s="295">
        <v>30</v>
      </c>
      <c r="AH9" s="296"/>
      <c r="AI9" s="300" t="s">
        <v>156</v>
      </c>
    </row>
    <row r="10" spans="1:35" ht="21.75" customHeight="1">
      <c r="A10" s="292">
        <v>3</v>
      </c>
      <c r="B10" s="293" t="s">
        <v>157</v>
      </c>
      <c r="C10" s="294"/>
      <c r="D10" s="295"/>
      <c r="E10" s="296"/>
      <c r="F10" s="294">
        <v>1.5</v>
      </c>
      <c r="G10" s="297"/>
      <c r="H10" s="298"/>
      <c r="I10" s="294">
        <v>1.5</v>
      </c>
      <c r="J10" s="295">
        <v>0</v>
      </c>
      <c r="K10" s="299">
        <v>0</v>
      </c>
      <c r="L10" s="300">
        <v>1.5</v>
      </c>
      <c r="M10" s="301"/>
      <c r="N10" s="296" t="s">
        <v>158</v>
      </c>
      <c r="O10" s="302">
        <v>20</v>
      </c>
      <c r="P10" s="300">
        <v>25</v>
      </c>
      <c r="Q10" s="294">
        <v>10</v>
      </c>
      <c r="R10" s="295">
        <v>0</v>
      </c>
      <c r="S10" s="295">
        <v>10</v>
      </c>
      <c r="T10" s="295">
        <v>0</v>
      </c>
      <c r="U10" s="295">
        <v>5</v>
      </c>
      <c r="V10" s="298">
        <v>0</v>
      </c>
      <c r="W10" s="294"/>
      <c r="X10" s="295"/>
      <c r="Y10" s="295"/>
      <c r="Z10" s="295"/>
      <c r="AA10" s="295"/>
      <c r="AB10" s="298"/>
      <c r="AC10" s="294">
        <v>10</v>
      </c>
      <c r="AD10" s="295"/>
      <c r="AE10" s="296">
        <v>10</v>
      </c>
      <c r="AF10" s="296"/>
      <c r="AG10" s="295">
        <v>5</v>
      </c>
      <c r="AH10" s="296"/>
      <c r="AI10" s="300" t="s">
        <v>35</v>
      </c>
    </row>
    <row r="11" spans="1:35" ht="37.5" customHeight="1">
      <c r="A11" s="292">
        <v>4</v>
      </c>
      <c r="B11" s="303" t="s">
        <v>159</v>
      </c>
      <c r="C11" s="294"/>
      <c r="D11" s="295"/>
      <c r="E11" s="296"/>
      <c r="F11" s="294">
        <v>2</v>
      </c>
      <c r="G11" s="297"/>
      <c r="H11" s="298"/>
      <c r="I11" s="294">
        <v>2</v>
      </c>
      <c r="J11" s="295">
        <v>0</v>
      </c>
      <c r="K11" s="299">
        <v>0</v>
      </c>
      <c r="L11" s="300">
        <v>2</v>
      </c>
      <c r="M11" s="301"/>
      <c r="N11" s="296" t="s">
        <v>153</v>
      </c>
      <c r="O11" s="302">
        <v>45</v>
      </c>
      <c r="P11" s="300">
        <v>50</v>
      </c>
      <c r="Q11" s="294">
        <v>15</v>
      </c>
      <c r="R11" s="295">
        <v>15</v>
      </c>
      <c r="S11" s="295">
        <v>15</v>
      </c>
      <c r="T11" s="295">
        <v>0</v>
      </c>
      <c r="U11" s="295">
        <v>5</v>
      </c>
      <c r="V11" s="298">
        <v>0</v>
      </c>
      <c r="W11" s="294"/>
      <c r="X11" s="295"/>
      <c r="Y11" s="295"/>
      <c r="Z11" s="295"/>
      <c r="AA11" s="295"/>
      <c r="AB11" s="298"/>
      <c r="AC11" s="294">
        <v>15</v>
      </c>
      <c r="AD11" s="295">
        <v>15</v>
      </c>
      <c r="AE11" s="296">
        <v>15</v>
      </c>
      <c r="AF11" s="296"/>
      <c r="AG11" s="295">
        <v>5</v>
      </c>
      <c r="AH11" s="296"/>
      <c r="AI11" s="596" t="s">
        <v>36</v>
      </c>
    </row>
    <row r="12" spans="1:35" s="318" customFormat="1" ht="59.25" customHeight="1">
      <c r="A12" s="304">
        <v>5</v>
      </c>
      <c r="B12" s="305" t="s">
        <v>160</v>
      </c>
      <c r="C12" s="306">
        <v>2</v>
      </c>
      <c r="D12" s="307"/>
      <c r="E12" s="308"/>
      <c r="F12" s="306">
        <v>3</v>
      </c>
      <c r="G12" s="309"/>
      <c r="H12" s="310"/>
      <c r="I12" s="311">
        <v>5</v>
      </c>
      <c r="J12" s="312">
        <v>0</v>
      </c>
      <c r="K12" s="313">
        <v>0</v>
      </c>
      <c r="L12" s="304">
        <v>5</v>
      </c>
      <c r="M12" s="314"/>
      <c r="N12" s="308" t="s">
        <v>153</v>
      </c>
      <c r="O12" s="315">
        <v>80</v>
      </c>
      <c r="P12" s="304">
        <v>125</v>
      </c>
      <c r="Q12" s="311">
        <v>0</v>
      </c>
      <c r="R12" s="312">
        <v>20</v>
      </c>
      <c r="S12" s="312">
        <v>60</v>
      </c>
      <c r="T12" s="312">
        <v>0</v>
      </c>
      <c r="U12" s="312">
        <v>45</v>
      </c>
      <c r="V12" s="316">
        <v>0</v>
      </c>
      <c r="W12" s="306"/>
      <c r="X12" s="307">
        <v>10</v>
      </c>
      <c r="Y12" s="307">
        <v>20</v>
      </c>
      <c r="Z12" s="307"/>
      <c r="AA12" s="307">
        <v>20</v>
      </c>
      <c r="AB12" s="310"/>
      <c r="AC12" s="306"/>
      <c r="AD12" s="307">
        <v>10</v>
      </c>
      <c r="AE12" s="308">
        <v>40</v>
      </c>
      <c r="AF12" s="308"/>
      <c r="AG12" s="307">
        <v>25</v>
      </c>
      <c r="AH12" s="308"/>
      <c r="AI12" s="317" t="s">
        <v>31</v>
      </c>
    </row>
    <row r="13" spans="1:35" ht="30">
      <c r="A13" s="304">
        <v>6</v>
      </c>
      <c r="B13" s="305" t="s">
        <v>161</v>
      </c>
      <c r="C13" s="306">
        <v>3.5</v>
      </c>
      <c r="D13" s="307"/>
      <c r="E13" s="308"/>
      <c r="F13" s="306"/>
      <c r="G13" s="309"/>
      <c r="H13" s="308"/>
      <c r="I13" s="311">
        <v>3.5</v>
      </c>
      <c r="J13" s="312">
        <v>0</v>
      </c>
      <c r="K13" s="313">
        <v>0</v>
      </c>
      <c r="L13" s="304">
        <v>3.5</v>
      </c>
      <c r="M13" s="314" t="s">
        <v>158</v>
      </c>
      <c r="N13" s="308"/>
      <c r="O13" s="315">
        <v>30</v>
      </c>
      <c r="P13" s="304">
        <v>90</v>
      </c>
      <c r="Q13" s="311">
        <v>15</v>
      </c>
      <c r="R13" s="312">
        <v>10</v>
      </c>
      <c r="S13" s="312">
        <v>5</v>
      </c>
      <c r="T13" s="312">
        <v>0</v>
      </c>
      <c r="U13" s="312">
        <v>60</v>
      </c>
      <c r="V13" s="316">
        <v>0</v>
      </c>
      <c r="W13" s="306">
        <v>15</v>
      </c>
      <c r="X13" s="307">
        <v>10</v>
      </c>
      <c r="Y13" s="307">
        <v>5</v>
      </c>
      <c r="Z13" s="307"/>
      <c r="AA13" s="307">
        <v>60</v>
      </c>
      <c r="AB13" s="310"/>
      <c r="AC13" s="306"/>
      <c r="AD13" s="307"/>
      <c r="AE13" s="308"/>
      <c r="AF13" s="308"/>
      <c r="AG13" s="307"/>
      <c r="AH13" s="308"/>
      <c r="AI13" s="317" t="s">
        <v>162</v>
      </c>
    </row>
    <row r="14" spans="1:35" ht="45">
      <c r="A14" s="304">
        <v>7</v>
      </c>
      <c r="B14" s="305" t="s">
        <v>163</v>
      </c>
      <c r="C14" s="306"/>
      <c r="D14" s="307"/>
      <c r="E14" s="308"/>
      <c r="F14" s="306">
        <v>4</v>
      </c>
      <c r="G14" s="309"/>
      <c r="H14" s="308"/>
      <c r="I14" s="311">
        <v>4</v>
      </c>
      <c r="J14" s="312">
        <v>0</v>
      </c>
      <c r="K14" s="313">
        <v>0</v>
      </c>
      <c r="L14" s="304">
        <v>4</v>
      </c>
      <c r="M14" s="314"/>
      <c r="N14" s="308" t="s">
        <v>158</v>
      </c>
      <c r="O14" s="315">
        <v>35</v>
      </c>
      <c r="P14" s="304">
        <v>100</v>
      </c>
      <c r="Q14" s="311">
        <v>20</v>
      </c>
      <c r="R14" s="312">
        <v>10</v>
      </c>
      <c r="S14" s="312">
        <v>5</v>
      </c>
      <c r="T14" s="312">
        <v>0</v>
      </c>
      <c r="U14" s="312">
        <v>65</v>
      </c>
      <c r="V14" s="316">
        <v>0</v>
      </c>
      <c r="W14" s="306"/>
      <c r="X14" s="307"/>
      <c r="Y14" s="307"/>
      <c r="Z14" s="307"/>
      <c r="AA14" s="307"/>
      <c r="AB14" s="310"/>
      <c r="AC14" s="306">
        <v>20</v>
      </c>
      <c r="AD14" s="314">
        <v>10</v>
      </c>
      <c r="AE14" s="307">
        <v>5</v>
      </c>
      <c r="AF14" s="307"/>
      <c r="AG14" s="307">
        <v>65</v>
      </c>
      <c r="AH14" s="308"/>
      <c r="AI14" s="317" t="s">
        <v>164</v>
      </c>
    </row>
    <row r="15" spans="1:35" ht="45">
      <c r="A15" s="304">
        <v>8</v>
      </c>
      <c r="B15" s="305" t="s">
        <v>165</v>
      </c>
      <c r="C15" s="306">
        <v>3.5</v>
      </c>
      <c r="D15" s="307"/>
      <c r="E15" s="308"/>
      <c r="F15" s="306"/>
      <c r="G15" s="309"/>
      <c r="H15" s="308"/>
      <c r="I15" s="311">
        <v>3.5</v>
      </c>
      <c r="J15" s="312">
        <v>0</v>
      </c>
      <c r="K15" s="313">
        <v>0</v>
      </c>
      <c r="L15" s="304">
        <v>3.5</v>
      </c>
      <c r="M15" s="314" t="s">
        <v>158</v>
      </c>
      <c r="N15" s="308"/>
      <c r="O15" s="315">
        <v>30</v>
      </c>
      <c r="P15" s="304">
        <v>90</v>
      </c>
      <c r="Q15" s="311">
        <v>15</v>
      </c>
      <c r="R15" s="312">
        <v>10</v>
      </c>
      <c r="S15" s="312">
        <v>5</v>
      </c>
      <c r="T15" s="312">
        <v>0</v>
      </c>
      <c r="U15" s="312">
        <v>60</v>
      </c>
      <c r="V15" s="316">
        <v>0</v>
      </c>
      <c r="W15" s="306">
        <v>15</v>
      </c>
      <c r="X15" s="307">
        <v>10</v>
      </c>
      <c r="Y15" s="307">
        <v>5</v>
      </c>
      <c r="Z15" s="307"/>
      <c r="AA15" s="307">
        <v>60</v>
      </c>
      <c r="AB15" s="310"/>
      <c r="AC15" s="306"/>
      <c r="AD15" s="314"/>
      <c r="AE15" s="307"/>
      <c r="AF15" s="307"/>
      <c r="AG15" s="307"/>
      <c r="AH15" s="308"/>
      <c r="AI15" s="317" t="s">
        <v>166</v>
      </c>
    </row>
    <row r="16" spans="1:35" ht="36.75" customHeight="1">
      <c r="A16" s="304">
        <v>9</v>
      </c>
      <c r="B16" s="319" t="s">
        <v>167</v>
      </c>
      <c r="C16" s="306">
        <v>1.5</v>
      </c>
      <c r="D16" s="307"/>
      <c r="E16" s="308"/>
      <c r="F16" s="306"/>
      <c r="G16" s="309"/>
      <c r="H16" s="308"/>
      <c r="I16" s="311">
        <v>1.5</v>
      </c>
      <c r="J16" s="312">
        <v>0</v>
      </c>
      <c r="K16" s="313">
        <v>0</v>
      </c>
      <c r="L16" s="304">
        <v>1.5</v>
      </c>
      <c r="M16" s="314" t="s">
        <v>153</v>
      </c>
      <c r="N16" s="308"/>
      <c r="O16" s="315">
        <v>20</v>
      </c>
      <c r="P16" s="304">
        <v>40</v>
      </c>
      <c r="Q16" s="311">
        <v>0</v>
      </c>
      <c r="R16" s="312">
        <v>0</v>
      </c>
      <c r="S16" s="312">
        <v>20</v>
      </c>
      <c r="T16" s="312">
        <v>0</v>
      </c>
      <c r="U16" s="312">
        <v>20</v>
      </c>
      <c r="V16" s="316">
        <v>0</v>
      </c>
      <c r="W16" s="306"/>
      <c r="X16" s="307"/>
      <c r="Y16" s="307">
        <v>20</v>
      </c>
      <c r="Z16" s="307"/>
      <c r="AA16" s="307">
        <v>20</v>
      </c>
      <c r="AB16" s="310"/>
      <c r="AC16" s="306"/>
      <c r="AD16" s="314"/>
      <c r="AE16" s="307"/>
      <c r="AF16" s="307"/>
      <c r="AG16" s="307"/>
      <c r="AH16" s="308"/>
      <c r="AI16" s="320" t="s">
        <v>33</v>
      </c>
    </row>
    <row r="17" spans="1:35" ht="30">
      <c r="A17" s="321">
        <v>10</v>
      </c>
      <c r="B17" s="322" t="s">
        <v>168</v>
      </c>
      <c r="C17" s="306">
        <v>1.5</v>
      </c>
      <c r="D17" s="307"/>
      <c r="E17" s="308"/>
      <c r="F17" s="306"/>
      <c r="G17" s="309"/>
      <c r="H17" s="308"/>
      <c r="I17" s="311">
        <v>1.5</v>
      </c>
      <c r="J17" s="312">
        <v>0</v>
      </c>
      <c r="K17" s="313">
        <v>0</v>
      </c>
      <c r="L17" s="304">
        <v>1.5</v>
      </c>
      <c r="M17" s="314" t="s">
        <v>153</v>
      </c>
      <c r="N17" s="308"/>
      <c r="O17" s="315">
        <v>20</v>
      </c>
      <c r="P17" s="304">
        <v>40</v>
      </c>
      <c r="Q17" s="311">
        <v>0</v>
      </c>
      <c r="R17" s="312">
        <v>0</v>
      </c>
      <c r="S17" s="312">
        <v>20</v>
      </c>
      <c r="T17" s="312">
        <v>0</v>
      </c>
      <c r="U17" s="312">
        <v>20</v>
      </c>
      <c r="V17" s="316">
        <v>0</v>
      </c>
      <c r="W17" s="306"/>
      <c r="X17" s="307"/>
      <c r="Y17" s="307">
        <v>20</v>
      </c>
      <c r="Z17" s="307"/>
      <c r="AA17" s="307">
        <v>20</v>
      </c>
      <c r="AB17" s="310"/>
      <c r="AC17" s="306"/>
      <c r="AD17" s="314"/>
      <c r="AE17" s="307"/>
      <c r="AF17" s="307"/>
      <c r="AG17" s="307"/>
      <c r="AH17" s="308"/>
      <c r="AI17" s="320" t="s">
        <v>33</v>
      </c>
    </row>
    <row r="18" spans="1:35" ht="30">
      <c r="A18" s="321">
        <v>11</v>
      </c>
      <c r="B18" s="319" t="s">
        <v>169</v>
      </c>
      <c r="C18" s="306">
        <v>2</v>
      </c>
      <c r="D18" s="307"/>
      <c r="E18" s="308"/>
      <c r="F18" s="306"/>
      <c r="G18" s="309"/>
      <c r="H18" s="308"/>
      <c r="I18" s="311">
        <v>2</v>
      </c>
      <c r="J18" s="312">
        <v>0</v>
      </c>
      <c r="K18" s="313">
        <v>0</v>
      </c>
      <c r="L18" s="304">
        <v>2</v>
      </c>
      <c r="M18" s="314" t="s">
        <v>153</v>
      </c>
      <c r="N18" s="308"/>
      <c r="O18" s="315">
        <v>30</v>
      </c>
      <c r="P18" s="304">
        <v>50</v>
      </c>
      <c r="Q18" s="311">
        <v>15</v>
      </c>
      <c r="R18" s="312">
        <v>15</v>
      </c>
      <c r="S18" s="312">
        <v>0</v>
      </c>
      <c r="T18" s="312">
        <v>0</v>
      </c>
      <c r="U18" s="312">
        <v>20</v>
      </c>
      <c r="V18" s="316">
        <v>0</v>
      </c>
      <c r="W18" s="306">
        <v>15</v>
      </c>
      <c r="X18" s="307">
        <v>15</v>
      </c>
      <c r="Y18" s="307"/>
      <c r="Z18" s="307"/>
      <c r="AA18" s="307">
        <v>20</v>
      </c>
      <c r="AB18" s="310"/>
      <c r="AC18" s="306"/>
      <c r="AD18" s="314"/>
      <c r="AE18" s="307"/>
      <c r="AF18" s="307"/>
      <c r="AG18" s="307"/>
      <c r="AH18" s="308"/>
      <c r="AI18" s="320" t="s">
        <v>170</v>
      </c>
    </row>
    <row r="19" spans="1:35" ht="26.25" customHeight="1">
      <c r="A19" s="323">
        <v>12</v>
      </c>
      <c r="B19" s="324" t="s">
        <v>171</v>
      </c>
      <c r="C19" s="325"/>
      <c r="D19" s="307"/>
      <c r="E19" s="308">
        <v>2</v>
      </c>
      <c r="F19" s="306"/>
      <c r="G19" s="307"/>
      <c r="H19" s="310"/>
      <c r="I19" s="311">
        <v>0</v>
      </c>
      <c r="J19" s="312">
        <v>0</v>
      </c>
      <c r="K19" s="313">
        <v>2</v>
      </c>
      <c r="L19" s="304">
        <v>2</v>
      </c>
      <c r="M19" s="314" t="s">
        <v>153</v>
      </c>
      <c r="N19" s="308"/>
      <c r="O19" s="315">
        <v>0</v>
      </c>
      <c r="P19" s="304">
        <v>50</v>
      </c>
      <c r="Q19" s="311">
        <v>0</v>
      </c>
      <c r="R19" s="312">
        <v>0</v>
      </c>
      <c r="S19" s="312">
        <v>0</v>
      </c>
      <c r="T19" s="312">
        <v>0</v>
      </c>
      <c r="U19" s="312">
        <v>0</v>
      </c>
      <c r="V19" s="316">
        <v>50</v>
      </c>
      <c r="W19" s="306"/>
      <c r="X19" s="307"/>
      <c r="Y19" s="307"/>
      <c r="Z19" s="307"/>
      <c r="AA19" s="307"/>
      <c r="AB19" s="310">
        <v>50</v>
      </c>
      <c r="AC19" s="314"/>
      <c r="AD19" s="314"/>
      <c r="AE19" s="314"/>
      <c r="AF19" s="314"/>
      <c r="AG19" s="307"/>
      <c r="AH19" s="308"/>
      <c r="AI19" s="320" t="s">
        <v>172</v>
      </c>
    </row>
    <row r="20" spans="1:35" ht="32.25" customHeight="1">
      <c r="A20" s="321"/>
      <c r="B20" s="953" t="s">
        <v>173</v>
      </c>
      <c r="C20" s="954"/>
      <c r="D20" s="954"/>
      <c r="E20" s="954"/>
      <c r="F20" s="954"/>
      <c r="G20" s="954"/>
      <c r="H20" s="954"/>
      <c r="I20" s="954"/>
      <c r="J20" s="954"/>
      <c r="K20" s="954"/>
      <c r="L20" s="954"/>
      <c r="M20" s="954"/>
      <c r="N20" s="954"/>
      <c r="O20" s="954"/>
      <c r="P20" s="954"/>
      <c r="Q20" s="954"/>
      <c r="R20" s="954"/>
      <c r="S20" s="954"/>
      <c r="T20" s="954"/>
      <c r="U20" s="954"/>
      <c r="V20" s="954"/>
      <c r="W20" s="954"/>
      <c r="X20" s="954"/>
      <c r="Y20" s="954"/>
      <c r="Z20" s="954"/>
      <c r="AA20" s="954"/>
      <c r="AB20" s="954"/>
      <c r="AC20" s="954"/>
      <c r="AD20" s="954"/>
      <c r="AE20" s="954"/>
      <c r="AF20" s="954"/>
      <c r="AG20" s="954"/>
      <c r="AH20" s="954"/>
      <c r="AI20" s="955"/>
    </row>
    <row r="21" spans="1:35" ht="30">
      <c r="A21" s="304">
        <v>13</v>
      </c>
      <c r="B21" s="322" t="s">
        <v>174</v>
      </c>
      <c r="C21" s="306">
        <v>4.5</v>
      </c>
      <c r="D21" s="307"/>
      <c r="E21" s="308"/>
      <c r="F21" s="306">
        <v>3.5</v>
      </c>
      <c r="G21" s="307"/>
      <c r="H21" s="308"/>
      <c r="I21" s="311">
        <v>8</v>
      </c>
      <c r="J21" s="312">
        <f aca="true" t="shared" si="0" ref="I21:K31">D21+G21</f>
        <v>0</v>
      </c>
      <c r="K21" s="313">
        <f t="shared" si="0"/>
        <v>0</v>
      </c>
      <c r="L21" s="304">
        <v>8</v>
      </c>
      <c r="M21" s="314"/>
      <c r="N21" s="308" t="s">
        <v>158</v>
      </c>
      <c r="O21" s="315">
        <f aca="true" t="shared" si="1" ref="O21:O31">SUM(Q21:T21)</f>
        <v>120</v>
      </c>
      <c r="P21" s="304">
        <f>SUM(Q21:V21)</f>
        <v>200</v>
      </c>
      <c r="Q21" s="311">
        <f>W21+AC21</f>
        <v>30</v>
      </c>
      <c r="R21" s="312">
        <f>X21+AD21</f>
        <v>30</v>
      </c>
      <c r="S21" s="312">
        <f>Y21+AE21</f>
        <v>60</v>
      </c>
      <c r="T21" s="312">
        <f>Z21+AF21</f>
        <v>0</v>
      </c>
      <c r="U21" s="312">
        <v>80</v>
      </c>
      <c r="V21" s="316">
        <f aca="true" t="shared" si="2" ref="V21:V31">AB21+AH21</f>
        <v>0</v>
      </c>
      <c r="W21" s="306">
        <v>30</v>
      </c>
      <c r="X21" s="314">
        <v>10</v>
      </c>
      <c r="Y21" s="314">
        <v>30</v>
      </c>
      <c r="Z21" s="314"/>
      <c r="AA21" s="307">
        <v>45</v>
      </c>
      <c r="AB21" s="310"/>
      <c r="AC21" s="306"/>
      <c r="AD21" s="314">
        <v>20</v>
      </c>
      <c r="AE21" s="314">
        <v>30</v>
      </c>
      <c r="AF21" s="314"/>
      <c r="AG21" s="307">
        <v>35</v>
      </c>
      <c r="AH21" s="308"/>
      <c r="AI21" s="320" t="s">
        <v>31</v>
      </c>
    </row>
    <row r="22" spans="1:35" ht="48" customHeight="1">
      <c r="A22" s="304">
        <v>14</v>
      </c>
      <c r="B22" s="326" t="s">
        <v>175</v>
      </c>
      <c r="C22" s="314">
        <v>1.5</v>
      </c>
      <c r="D22" s="307"/>
      <c r="E22" s="308"/>
      <c r="F22" s="306"/>
      <c r="G22" s="307"/>
      <c r="H22" s="308"/>
      <c r="I22" s="311">
        <v>1.5</v>
      </c>
      <c r="J22" s="312">
        <f t="shared" si="0"/>
        <v>0</v>
      </c>
      <c r="K22" s="313">
        <f t="shared" si="0"/>
        <v>0</v>
      </c>
      <c r="L22" s="304">
        <f>SUM(I22:K22)</f>
        <v>1.5</v>
      </c>
      <c r="M22" s="314" t="s">
        <v>158</v>
      </c>
      <c r="N22" s="308"/>
      <c r="O22" s="315">
        <f>SUM(Q22:T22)</f>
        <v>20</v>
      </c>
      <c r="P22" s="304">
        <f aca="true" t="shared" si="3" ref="P22:P31">SUM(Q22:V22)</f>
        <v>40</v>
      </c>
      <c r="Q22" s="311">
        <v>15</v>
      </c>
      <c r="R22" s="312">
        <f>X22+AD22</f>
        <v>0</v>
      </c>
      <c r="S22" s="312">
        <v>5</v>
      </c>
      <c r="T22" s="312">
        <f>Z22+AF22</f>
        <v>0</v>
      </c>
      <c r="U22" s="312">
        <v>20</v>
      </c>
      <c r="V22" s="316">
        <f t="shared" si="2"/>
        <v>0</v>
      </c>
      <c r="W22" s="306">
        <v>15</v>
      </c>
      <c r="X22" s="314"/>
      <c r="Y22" s="314">
        <v>5</v>
      </c>
      <c r="Z22" s="314"/>
      <c r="AA22" s="307">
        <v>20</v>
      </c>
      <c r="AB22" s="310"/>
      <c r="AC22" s="306"/>
      <c r="AD22" s="314"/>
      <c r="AE22" s="314"/>
      <c r="AF22" s="314"/>
      <c r="AG22" s="307"/>
      <c r="AH22" s="308"/>
      <c r="AI22" s="327" t="s">
        <v>176</v>
      </c>
    </row>
    <row r="23" spans="1:35" ht="46.5" customHeight="1">
      <c r="A23" s="304">
        <v>15</v>
      </c>
      <c r="B23" s="326" t="s">
        <v>177</v>
      </c>
      <c r="C23" s="306">
        <v>1.5</v>
      </c>
      <c r="D23" s="307"/>
      <c r="E23" s="308"/>
      <c r="F23" s="306"/>
      <c r="G23" s="309"/>
      <c r="H23" s="310"/>
      <c r="I23" s="311">
        <v>1.5</v>
      </c>
      <c r="J23" s="312" t="s">
        <v>178</v>
      </c>
      <c r="K23" s="313">
        <f t="shared" si="0"/>
        <v>0</v>
      </c>
      <c r="L23" s="304">
        <v>1.5</v>
      </c>
      <c r="M23" s="328" t="s">
        <v>153</v>
      </c>
      <c r="N23" s="308"/>
      <c r="O23" s="315">
        <f t="shared" si="1"/>
        <v>30</v>
      </c>
      <c r="P23" s="304">
        <v>40</v>
      </c>
      <c r="Q23" s="311">
        <v>15</v>
      </c>
      <c r="R23" s="312">
        <f>X23+AD23</f>
        <v>0</v>
      </c>
      <c r="S23" s="312">
        <v>15</v>
      </c>
      <c r="T23" s="312">
        <f>Z23+AF23</f>
        <v>0</v>
      </c>
      <c r="U23" s="312">
        <v>10</v>
      </c>
      <c r="V23" s="316">
        <f t="shared" si="2"/>
        <v>0</v>
      </c>
      <c r="W23" s="306">
        <v>15</v>
      </c>
      <c r="X23" s="307"/>
      <c r="Y23" s="307">
        <v>15</v>
      </c>
      <c r="Z23" s="307"/>
      <c r="AA23" s="307">
        <v>10</v>
      </c>
      <c r="AB23" s="310"/>
      <c r="AC23" s="306"/>
      <c r="AD23" s="314"/>
      <c r="AE23" s="314"/>
      <c r="AF23" s="314"/>
      <c r="AG23" s="307"/>
      <c r="AH23" s="308"/>
      <c r="AI23" s="320" t="s">
        <v>170</v>
      </c>
    </row>
    <row r="24" spans="1:35" ht="46.5" customHeight="1">
      <c r="A24" s="948">
        <v>16</v>
      </c>
      <c r="B24" s="961" t="s">
        <v>179</v>
      </c>
      <c r="C24" s="956">
        <v>3.5</v>
      </c>
      <c r="D24" s="939"/>
      <c r="E24" s="958"/>
      <c r="F24" s="956"/>
      <c r="G24" s="939"/>
      <c r="H24" s="941"/>
      <c r="I24" s="943">
        <f>C24+F25</f>
        <v>3.5</v>
      </c>
      <c r="J24" s="945">
        <f>D24+G25</f>
        <v>0</v>
      </c>
      <c r="K24" s="946">
        <f>E24+H25</f>
        <v>0</v>
      </c>
      <c r="L24" s="948">
        <f>I24+J24+K24</f>
        <v>3.5</v>
      </c>
      <c r="M24" s="956" t="s">
        <v>153</v>
      </c>
      <c r="N24" s="958"/>
      <c r="O24" s="315">
        <v>30</v>
      </c>
      <c r="P24" s="304">
        <v>60</v>
      </c>
      <c r="Q24" s="311">
        <v>15</v>
      </c>
      <c r="R24" s="312">
        <v>15</v>
      </c>
      <c r="S24" s="312">
        <v>0</v>
      </c>
      <c r="T24" s="312">
        <v>0</v>
      </c>
      <c r="U24" s="312">
        <v>30</v>
      </c>
      <c r="V24" s="316">
        <v>0</v>
      </c>
      <c r="W24" s="306">
        <v>15</v>
      </c>
      <c r="X24" s="307">
        <v>15</v>
      </c>
      <c r="Y24" s="307"/>
      <c r="Z24" s="307"/>
      <c r="AA24" s="307">
        <v>30</v>
      </c>
      <c r="AB24" s="310"/>
      <c r="AC24" s="306"/>
      <c r="AD24" s="314"/>
      <c r="AE24" s="314"/>
      <c r="AF24" s="314"/>
      <c r="AG24" s="307"/>
      <c r="AH24" s="308"/>
      <c r="AI24" s="320" t="s">
        <v>180</v>
      </c>
    </row>
    <row r="25" spans="1:35" ht="45.75" customHeight="1">
      <c r="A25" s="960"/>
      <c r="B25" s="962"/>
      <c r="C25" s="944"/>
      <c r="D25" s="940"/>
      <c r="E25" s="959"/>
      <c r="F25" s="944"/>
      <c r="G25" s="940"/>
      <c r="H25" s="942"/>
      <c r="I25" s="944"/>
      <c r="J25" s="940"/>
      <c r="K25" s="947"/>
      <c r="L25" s="949"/>
      <c r="M25" s="957"/>
      <c r="N25" s="959"/>
      <c r="O25" s="315">
        <v>15</v>
      </c>
      <c r="P25" s="304">
        <v>30</v>
      </c>
      <c r="Q25" s="311">
        <v>0</v>
      </c>
      <c r="R25" s="312">
        <v>0</v>
      </c>
      <c r="S25" s="312">
        <v>15</v>
      </c>
      <c r="T25" s="312">
        <f aca="true" t="shared" si="4" ref="T25:T31">Z25+AF25</f>
        <v>0</v>
      </c>
      <c r="U25" s="312">
        <v>15</v>
      </c>
      <c r="V25" s="316">
        <f>AB25+AH25</f>
        <v>0</v>
      </c>
      <c r="W25" s="306"/>
      <c r="X25" s="307"/>
      <c r="Y25" s="307">
        <v>15</v>
      </c>
      <c r="Z25" s="307"/>
      <c r="AA25" s="307">
        <v>15</v>
      </c>
      <c r="AB25" s="310"/>
      <c r="AC25" s="306"/>
      <c r="AD25" s="314"/>
      <c r="AE25" s="314"/>
      <c r="AF25" s="314"/>
      <c r="AG25" s="307"/>
      <c r="AH25" s="308"/>
      <c r="AI25" s="320" t="s">
        <v>31</v>
      </c>
    </row>
    <row r="26" spans="1:35" ht="30">
      <c r="A26" s="304">
        <v>17</v>
      </c>
      <c r="B26" s="326" t="s">
        <v>181</v>
      </c>
      <c r="C26" s="314"/>
      <c r="D26" s="307"/>
      <c r="E26" s="308"/>
      <c r="F26" s="306">
        <v>1</v>
      </c>
      <c r="G26" s="307"/>
      <c r="H26" s="310"/>
      <c r="I26" s="311">
        <v>1</v>
      </c>
      <c r="J26" s="312">
        <f t="shared" si="0"/>
        <v>0</v>
      </c>
      <c r="K26" s="313">
        <f t="shared" si="0"/>
        <v>0</v>
      </c>
      <c r="L26" s="304">
        <f>SUM(I26:K26)</f>
        <v>1</v>
      </c>
      <c r="M26" s="314"/>
      <c r="N26" s="308" t="s">
        <v>153</v>
      </c>
      <c r="O26" s="315">
        <f t="shared" si="1"/>
        <v>15</v>
      </c>
      <c r="P26" s="304">
        <f t="shared" si="3"/>
        <v>25</v>
      </c>
      <c r="Q26" s="311">
        <v>15</v>
      </c>
      <c r="R26" s="312">
        <v>0</v>
      </c>
      <c r="S26" s="312">
        <f>Y26+AE26</f>
        <v>0</v>
      </c>
      <c r="T26" s="312">
        <f t="shared" si="4"/>
        <v>0</v>
      </c>
      <c r="U26" s="312">
        <v>10</v>
      </c>
      <c r="V26" s="316">
        <f t="shared" si="2"/>
        <v>0</v>
      </c>
      <c r="W26" s="306"/>
      <c r="X26" s="307"/>
      <c r="Y26" s="307"/>
      <c r="Z26" s="307"/>
      <c r="AA26" s="307"/>
      <c r="AB26" s="310"/>
      <c r="AC26" s="306">
        <v>15</v>
      </c>
      <c r="AD26" s="314">
        <v>0</v>
      </c>
      <c r="AE26" s="314"/>
      <c r="AF26" s="314"/>
      <c r="AG26" s="307">
        <v>10</v>
      </c>
      <c r="AH26" s="310"/>
      <c r="AI26" s="597" t="s">
        <v>36</v>
      </c>
    </row>
    <row r="27" spans="1:35" ht="30">
      <c r="A27" s="304">
        <v>18</v>
      </c>
      <c r="B27" s="324" t="s">
        <v>182</v>
      </c>
      <c r="C27" s="314"/>
      <c r="D27" s="307"/>
      <c r="E27" s="308"/>
      <c r="F27" s="306">
        <v>4</v>
      </c>
      <c r="G27" s="307"/>
      <c r="H27" s="310"/>
      <c r="I27" s="311">
        <v>4</v>
      </c>
      <c r="J27" s="312">
        <f t="shared" si="0"/>
        <v>0</v>
      </c>
      <c r="K27" s="313">
        <f t="shared" si="0"/>
        <v>0</v>
      </c>
      <c r="L27" s="304">
        <f>SUM(I27:K27)</f>
        <v>4</v>
      </c>
      <c r="M27" s="314"/>
      <c r="N27" s="308" t="s">
        <v>153</v>
      </c>
      <c r="O27" s="315">
        <f t="shared" si="1"/>
        <v>60</v>
      </c>
      <c r="P27" s="304">
        <f t="shared" si="3"/>
        <v>100</v>
      </c>
      <c r="Q27" s="311">
        <f>W27+AC27</f>
        <v>20</v>
      </c>
      <c r="R27" s="312">
        <f>X27+AD27</f>
        <v>20</v>
      </c>
      <c r="S27" s="312">
        <f>Y27+AE27</f>
        <v>20</v>
      </c>
      <c r="T27" s="312">
        <f t="shared" si="4"/>
        <v>0</v>
      </c>
      <c r="U27" s="312">
        <v>40</v>
      </c>
      <c r="V27" s="316">
        <f t="shared" si="2"/>
        <v>0</v>
      </c>
      <c r="W27" s="306"/>
      <c r="X27" s="307"/>
      <c r="Y27" s="307"/>
      <c r="Z27" s="307"/>
      <c r="AA27" s="307"/>
      <c r="AB27" s="310"/>
      <c r="AC27" s="306">
        <v>20</v>
      </c>
      <c r="AD27" s="314">
        <v>20</v>
      </c>
      <c r="AE27" s="314">
        <v>20</v>
      </c>
      <c r="AF27" s="314"/>
      <c r="AG27" s="307">
        <v>40</v>
      </c>
      <c r="AH27" s="310"/>
      <c r="AI27" s="329" t="s">
        <v>31</v>
      </c>
    </row>
    <row r="28" spans="1:35" ht="19.5" customHeight="1">
      <c r="A28" s="304">
        <v>19</v>
      </c>
      <c r="B28" s="324" t="s">
        <v>183</v>
      </c>
      <c r="C28" s="306"/>
      <c r="D28" s="307"/>
      <c r="E28" s="308"/>
      <c r="F28" s="306">
        <v>2</v>
      </c>
      <c r="G28" s="309"/>
      <c r="H28" s="310"/>
      <c r="I28" s="311">
        <f t="shared" si="0"/>
        <v>2</v>
      </c>
      <c r="J28" s="312">
        <f t="shared" si="0"/>
        <v>0</v>
      </c>
      <c r="K28" s="313">
        <f t="shared" si="0"/>
        <v>0</v>
      </c>
      <c r="L28" s="304">
        <f>SUM(I28:K28)</f>
        <v>2</v>
      </c>
      <c r="M28" s="314"/>
      <c r="N28" s="308" t="s">
        <v>153</v>
      </c>
      <c r="O28" s="315">
        <f t="shared" si="1"/>
        <v>20</v>
      </c>
      <c r="P28" s="304">
        <f t="shared" si="3"/>
        <v>50</v>
      </c>
      <c r="Q28" s="311">
        <v>10</v>
      </c>
      <c r="R28" s="312">
        <f>X28+AD28</f>
        <v>0</v>
      </c>
      <c r="S28" s="312">
        <v>10</v>
      </c>
      <c r="T28" s="312">
        <f t="shared" si="4"/>
        <v>0</v>
      </c>
      <c r="U28" s="312">
        <v>30</v>
      </c>
      <c r="V28" s="316">
        <f t="shared" si="2"/>
        <v>0</v>
      </c>
      <c r="W28" s="306"/>
      <c r="X28" s="307"/>
      <c r="Y28" s="307"/>
      <c r="Z28" s="307"/>
      <c r="AA28" s="307"/>
      <c r="AB28" s="310"/>
      <c r="AC28" s="306">
        <v>10</v>
      </c>
      <c r="AD28" s="314"/>
      <c r="AE28" s="314">
        <v>10</v>
      </c>
      <c r="AF28" s="314"/>
      <c r="AG28" s="307">
        <v>30</v>
      </c>
      <c r="AH28" s="308"/>
      <c r="AI28" s="320" t="s">
        <v>35</v>
      </c>
    </row>
    <row r="29" spans="1:35" ht="29.25" customHeight="1">
      <c r="A29" s="304">
        <v>20</v>
      </c>
      <c r="B29" s="324" t="s">
        <v>184</v>
      </c>
      <c r="C29" s="306"/>
      <c r="D29" s="307"/>
      <c r="E29" s="308"/>
      <c r="F29" s="306">
        <v>2</v>
      </c>
      <c r="G29" s="309"/>
      <c r="H29" s="310"/>
      <c r="I29" s="311">
        <v>2</v>
      </c>
      <c r="J29" s="312">
        <f t="shared" si="0"/>
        <v>0</v>
      </c>
      <c r="K29" s="313">
        <f t="shared" si="0"/>
        <v>0</v>
      </c>
      <c r="L29" s="304">
        <v>2</v>
      </c>
      <c r="M29" s="314"/>
      <c r="N29" s="308" t="s">
        <v>153</v>
      </c>
      <c r="O29" s="315">
        <f t="shared" si="1"/>
        <v>25</v>
      </c>
      <c r="P29" s="304">
        <f t="shared" si="3"/>
        <v>50</v>
      </c>
      <c r="Q29" s="311">
        <f>W29+AC29</f>
        <v>10</v>
      </c>
      <c r="R29" s="312">
        <f>X29+AD29</f>
        <v>10</v>
      </c>
      <c r="S29" s="312">
        <f>Y29+AE29</f>
        <v>5</v>
      </c>
      <c r="T29" s="312">
        <f t="shared" si="4"/>
        <v>0</v>
      </c>
      <c r="U29" s="312">
        <v>25</v>
      </c>
      <c r="V29" s="316">
        <f t="shared" si="2"/>
        <v>0</v>
      </c>
      <c r="W29" s="306"/>
      <c r="X29" s="307"/>
      <c r="Y29" s="307"/>
      <c r="Z29" s="307"/>
      <c r="AA29" s="307"/>
      <c r="AB29" s="310"/>
      <c r="AC29" s="306">
        <v>10</v>
      </c>
      <c r="AD29" s="314">
        <v>10</v>
      </c>
      <c r="AE29" s="314">
        <v>5</v>
      </c>
      <c r="AF29" s="314"/>
      <c r="AG29" s="307">
        <v>25</v>
      </c>
      <c r="AH29" s="308"/>
      <c r="AI29" s="330" t="s">
        <v>185</v>
      </c>
    </row>
    <row r="30" spans="1:35" ht="48" customHeight="1">
      <c r="A30" s="304">
        <v>21</v>
      </c>
      <c r="B30" s="324" t="s">
        <v>186</v>
      </c>
      <c r="C30" s="306">
        <v>3</v>
      </c>
      <c r="D30" s="307"/>
      <c r="E30" s="308"/>
      <c r="F30" s="306"/>
      <c r="G30" s="309"/>
      <c r="H30" s="310"/>
      <c r="I30" s="311">
        <v>3</v>
      </c>
      <c r="J30" s="312">
        <f t="shared" si="0"/>
        <v>0</v>
      </c>
      <c r="K30" s="313">
        <f t="shared" si="0"/>
        <v>0</v>
      </c>
      <c r="L30" s="304">
        <v>3</v>
      </c>
      <c r="M30" s="314" t="s">
        <v>153</v>
      </c>
      <c r="N30" s="308"/>
      <c r="O30" s="315">
        <f t="shared" si="1"/>
        <v>45</v>
      </c>
      <c r="P30" s="304">
        <f t="shared" si="3"/>
        <v>75</v>
      </c>
      <c r="Q30" s="311">
        <v>15</v>
      </c>
      <c r="R30" s="312">
        <f>X30+AD30</f>
        <v>0</v>
      </c>
      <c r="S30" s="312">
        <v>30</v>
      </c>
      <c r="T30" s="312">
        <f t="shared" si="4"/>
        <v>0</v>
      </c>
      <c r="U30" s="312">
        <v>30</v>
      </c>
      <c r="V30" s="316">
        <f t="shared" si="2"/>
        <v>0</v>
      </c>
      <c r="W30" s="306">
        <v>15</v>
      </c>
      <c r="X30" s="307"/>
      <c r="Y30" s="307">
        <v>30</v>
      </c>
      <c r="Z30" s="307"/>
      <c r="AA30" s="307">
        <v>30</v>
      </c>
      <c r="AB30" s="310"/>
      <c r="AC30" s="306"/>
      <c r="AD30" s="314"/>
      <c r="AE30" s="314"/>
      <c r="AF30" s="314"/>
      <c r="AG30" s="307"/>
      <c r="AH30" s="308"/>
      <c r="AI30" s="330" t="s">
        <v>170</v>
      </c>
    </row>
    <row r="31" spans="1:35" ht="27" customHeight="1" thickBot="1">
      <c r="A31" s="304">
        <v>22</v>
      </c>
      <c r="B31" s="324" t="s">
        <v>187</v>
      </c>
      <c r="C31" s="306">
        <v>1</v>
      </c>
      <c r="D31" s="307"/>
      <c r="E31" s="310"/>
      <c r="F31" s="314"/>
      <c r="G31" s="307"/>
      <c r="H31" s="308"/>
      <c r="I31" s="311">
        <v>1</v>
      </c>
      <c r="J31" s="312">
        <f t="shared" si="0"/>
        <v>0</v>
      </c>
      <c r="K31" s="313">
        <f t="shared" si="0"/>
        <v>0</v>
      </c>
      <c r="L31" s="304">
        <f>SUM(I31:K31)</f>
        <v>1</v>
      </c>
      <c r="M31" s="314" t="s">
        <v>153</v>
      </c>
      <c r="N31" s="308"/>
      <c r="O31" s="315">
        <f t="shared" si="1"/>
        <v>15</v>
      </c>
      <c r="P31" s="304">
        <f t="shared" si="3"/>
        <v>25</v>
      </c>
      <c r="Q31" s="311">
        <v>15</v>
      </c>
      <c r="R31" s="312">
        <v>0</v>
      </c>
      <c r="S31" s="312">
        <v>0</v>
      </c>
      <c r="T31" s="312">
        <f t="shared" si="4"/>
        <v>0</v>
      </c>
      <c r="U31" s="312">
        <v>10</v>
      </c>
      <c r="V31" s="316">
        <f t="shared" si="2"/>
        <v>0</v>
      </c>
      <c r="W31" s="306">
        <v>15</v>
      </c>
      <c r="X31" s="307">
        <v>0</v>
      </c>
      <c r="Y31" s="307"/>
      <c r="Z31" s="307"/>
      <c r="AA31" s="307">
        <v>10</v>
      </c>
      <c r="AB31" s="310"/>
      <c r="AC31" s="314"/>
      <c r="AD31" s="307"/>
      <c r="AE31" s="307"/>
      <c r="AF31" s="307"/>
      <c r="AG31" s="307"/>
      <c r="AH31" s="308"/>
      <c r="AI31" s="330" t="s">
        <v>170</v>
      </c>
    </row>
    <row r="32" spans="1:35" ht="23.25" customHeight="1" thickBot="1">
      <c r="A32" s="937" t="s">
        <v>6</v>
      </c>
      <c r="B32" s="938"/>
      <c r="C32" s="272">
        <f aca="true" t="shared" si="5" ref="C32:L32">SUM(C8:C31)</f>
        <v>32</v>
      </c>
      <c r="D32" s="272">
        <f t="shared" si="5"/>
        <v>0</v>
      </c>
      <c r="E32" s="272">
        <f t="shared" si="5"/>
        <v>2</v>
      </c>
      <c r="F32" s="272">
        <f t="shared" si="5"/>
        <v>26</v>
      </c>
      <c r="G32" s="272">
        <f t="shared" si="5"/>
        <v>0</v>
      </c>
      <c r="H32" s="272">
        <f t="shared" si="5"/>
        <v>0</v>
      </c>
      <c r="I32" s="272">
        <f t="shared" si="5"/>
        <v>58</v>
      </c>
      <c r="J32" s="272">
        <f t="shared" si="5"/>
        <v>0</v>
      </c>
      <c r="K32" s="272">
        <f t="shared" si="5"/>
        <v>2</v>
      </c>
      <c r="L32" s="333">
        <f t="shared" si="5"/>
        <v>60</v>
      </c>
      <c r="M32" s="331">
        <f>COUNTIF(M8:M31,"EGZ")</f>
        <v>3</v>
      </c>
      <c r="N32" s="272">
        <f>COUNTIF(N8:N31,"EGZ")</f>
        <v>3</v>
      </c>
      <c r="O32" s="332">
        <f>SUM(O8:O31)</f>
        <v>785</v>
      </c>
      <c r="P32" s="333">
        <f aca="true" t="shared" si="6" ref="P32:AH32">SUM(P8:P31)</f>
        <v>1505</v>
      </c>
      <c r="Q32" s="272">
        <f t="shared" si="6"/>
        <v>290</v>
      </c>
      <c r="R32" s="272">
        <f t="shared" si="6"/>
        <v>185</v>
      </c>
      <c r="S32" s="272">
        <f t="shared" si="6"/>
        <v>310</v>
      </c>
      <c r="T32" s="272">
        <f t="shared" si="6"/>
        <v>0</v>
      </c>
      <c r="U32" s="272">
        <f t="shared" si="6"/>
        <v>670</v>
      </c>
      <c r="V32" s="272">
        <f t="shared" si="6"/>
        <v>50</v>
      </c>
      <c r="W32" s="271">
        <f t="shared" si="6"/>
        <v>170</v>
      </c>
      <c r="X32" s="271">
        <f t="shared" si="6"/>
        <v>90</v>
      </c>
      <c r="Y32" s="271">
        <f t="shared" si="6"/>
        <v>165</v>
      </c>
      <c r="Z32" s="271">
        <f t="shared" si="6"/>
        <v>0</v>
      </c>
      <c r="AA32" s="271">
        <f t="shared" si="6"/>
        <v>390</v>
      </c>
      <c r="AB32" s="271">
        <f t="shared" si="6"/>
        <v>50</v>
      </c>
      <c r="AC32" s="271">
        <f t="shared" si="6"/>
        <v>120</v>
      </c>
      <c r="AD32" s="271">
        <f t="shared" si="6"/>
        <v>95</v>
      </c>
      <c r="AE32" s="271">
        <f t="shared" si="6"/>
        <v>145</v>
      </c>
      <c r="AF32" s="271">
        <f t="shared" si="6"/>
        <v>0</v>
      </c>
      <c r="AG32" s="271">
        <f t="shared" si="6"/>
        <v>280</v>
      </c>
      <c r="AH32" s="271">
        <f t="shared" si="6"/>
        <v>0</v>
      </c>
      <c r="AI32" s="270"/>
    </row>
    <row r="33" spans="1:35" ht="29.25" customHeight="1" thickBot="1">
      <c r="A33" s="334"/>
      <c r="B33" s="335" t="s">
        <v>21</v>
      </c>
      <c r="C33" s="893">
        <f>SUM(C32:E32)</f>
        <v>34</v>
      </c>
      <c r="D33" s="894"/>
      <c r="E33" s="895"/>
      <c r="F33" s="893">
        <f>SUM(F32:H32)</f>
        <v>26</v>
      </c>
      <c r="G33" s="894"/>
      <c r="H33" s="895"/>
      <c r="I33" s="336"/>
      <c r="J33" s="934" t="s">
        <v>27</v>
      </c>
      <c r="K33" s="935"/>
      <c r="L33" s="936"/>
      <c r="M33" s="893" t="s">
        <v>28</v>
      </c>
      <c r="N33" s="895"/>
      <c r="O33" s="334"/>
      <c r="P33" s="334"/>
      <c r="Q33" s="934">
        <f>SUM(Q32:T32)</f>
        <v>785</v>
      </c>
      <c r="R33" s="935"/>
      <c r="S33" s="935"/>
      <c r="T33" s="936"/>
      <c r="U33" s="893">
        <f>AA33+AG33</f>
        <v>720</v>
      </c>
      <c r="V33" s="895"/>
      <c r="W33" s="934">
        <f>SUM(W32:Z32)</f>
        <v>425</v>
      </c>
      <c r="X33" s="935"/>
      <c r="Y33" s="935"/>
      <c r="Z33" s="936"/>
      <c r="AA33" s="893">
        <f>SUM(AA32:AB32)</f>
        <v>440</v>
      </c>
      <c r="AB33" s="895"/>
      <c r="AC33" s="934">
        <f>SUM(AC32:AF32)</f>
        <v>360</v>
      </c>
      <c r="AD33" s="935"/>
      <c r="AE33" s="935"/>
      <c r="AF33" s="936"/>
      <c r="AG33" s="893">
        <f>SUM(AG32:AH32)</f>
        <v>280</v>
      </c>
      <c r="AH33" s="895"/>
      <c r="AI33" s="337"/>
    </row>
    <row r="34" spans="1:35" ht="20.25" customHeight="1" thickBot="1">
      <c r="A34" s="334"/>
      <c r="B34" s="338"/>
      <c r="C34" s="338"/>
      <c r="D34" s="338"/>
      <c r="E34" s="339"/>
      <c r="F34" s="338"/>
      <c r="G34" s="338"/>
      <c r="H34" s="338"/>
      <c r="I34" s="334"/>
      <c r="J34" s="893" t="s">
        <v>26</v>
      </c>
      <c r="K34" s="894"/>
      <c r="L34" s="894"/>
      <c r="M34" s="894"/>
      <c r="N34" s="895"/>
      <c r="O34" s="340"/>
      <c r="P34" s="334"/>
      <c r="Q34" s="893">
        <f>Q33+U33</f>
        <v>1505</v>
      </c>
      <c r="R34" s="894"/>
      <c r="S34" s="894"/>
      <c r="T34" s="894"/>
      <c r="U34" s="894"/>
      <c r="V34" s="895"/>
      <c r="W34" s="893">
        <f>W33+AA33</f>
        <v>865</v>
      </c>
      <c r="X34" s="894"/>
      <c r="Y34" s="894"/>
      <c r="Z34" s="894"/>
      <c r="AA34" s="894"/>
      <c r="AB34" s="895"/>
      <c r="AC34" s="893">
        <f>AC33+AG33</f>
        <v>640</v>
      </c>
      <c r="AD34" s="894"/>
      <c r="AE34" s="894"/>
      <c r="AF34" s="894"/>
      <c r="AG34" s="894"/>
      <c r="AH34" s="895"/>
      <c r="AI34" s="337"/>
    </row>
    <row r="35" spans="1:35" ht="15.75" thickBot="1">
      <c r="A35" s="334"/>
      <c r="B35" s="334"/>
      <c r="C35" s="334"/>
      <c r="D35" s="334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8"/>
      <c r="R35" s="338"/>
      <c r="S35" s="338"/>
      <c r="T35" s="338"/>
      <c r="U35" s="338"/>
      <c r="V35" s="341"/>
      <c r="W35" s="342"/>
      <c r="X35" s="334"/>
      <c r="Y35" s="334"/>
      <c r="Z35" s="334"/>
      <c r="AA35" s="334"/>
      <c r="AB35" s="334"/>
      <c r="AC35" s="334"/>
      <c r="AD35" s="334"/>
      <c r="AE35" s="334"/>
      <c r="AF35" s="334"/>
      <c r="AG35" s="334"/>
      <c r="AH35" s="334"/>
      <c r="AI35" s="337"/>
    </row>
    <row r="36" spans="1:35" ht="15" customHeight="1">
      <c r="A36" s="866" t="s">
        <v>15</v>
      </c>
      <c r="B36" s="867"/>
      <c r="C36" s="868" t="s">
        <v>16</v>
      </c>
      <c r="D36" s="869"/>
      <c r="E36" s="869"/>
      <c r="F36" s="869"/>
      <c r="G36" s="869"/>
      <c r="H36" s="869"/>
      <c r="I36" s="869"/>
      <c r="J36" s="869"/>
      <c r="K36" s="869"/>
      <c r="L36" s="869"/>
      <c r="M36" s="869"/>
      <c r="N36" s="869"/>
      <c r="O36" s="869"/>
      <c r="P36" s="869"/>
      <c r="Q36" s="869"/>
      <c r="R36" s="869"/>
      <c r="S36" s="869"/>
      <c r="T36" s="869"/>
      <c r="U36" s="869"/>
      <c r="V36" s="870"/>
      <c r="W36" s="343"/>
      <c r="X36" s="344"/>
      <c r="Y36" s="344"/>
      <c r="Z36" s="344"/>
      <c r="AA36" s="344"/>
      <c r="AB36" s="344"/>
      <c r="AC36" s="344"/>
      <c r="AD36" s="344"/>
      <c r="AE36" s="344"/>
      <c r="AF36" s="344"/>
      <c r="AG36" s="344"/>
      <c r="AH36" s="344"/>
      <c r="AI36" s="344"/>
    </row>
    <row r="37" spans="1:35" ht="15">
      <c r="A37" s="871" t="s">
        <v>194</v>
      </c>
      <c r="B37" s="872"/>
      <c r="C37" s="873" t="s">
        <v>195</v>
      </c>
      <c r="D37" s="874"/>
      <c r="E37" s="874"/>
      <c r="F37" s="874"/>
      <c r="G37" s="874"/>
      <c r="H37" s="874"/>
      <c r="I37" s="874"/>
      <c r="J37" s="874"/>
      <c r="K37" s="874"/>
      <c r="L37" s="874"/>
      <c r="M37" s="874"/>
      <c r="N37" s="874"/>
      <c r="O37" s="874"/>
      <c r="P37" s="874"/>
      <c r="Q37" s="872"/>
      <c r="R37" s="345" t="s">
        <v>196</v>
      </c>
      <c r="S37" s="346"/>
      <c r="T37" s="346"/>
      <c r="U37" s="346"/>
      <c r="V37" s="347"/>
      <c r="W37" s="343"/>
      <c r="X37" s="344"/>
      <c r="Y37" s="344"/>
      <c r="Z37" s="344"/>
      <c r="AA37" s="344"/>
      <c r="AB37" s="344"/>
      <c r="AC37" s="344"/>
      <c r="AD37" s="344"/>
      <c r="AE37" s="344"/>
      <c r="AF37" s="344"/>
      <c r="AG37" s="344"/>
      <c r="AH37" s="344"/>
      <c r="AI37" s="344"/>
    </row>
    <row r="38" spans="1:35" ht="15">
      <c r="A38" s="871" t="s">
        <v>197</v>
      </c>
      <c r="B38" s="872"/>
      <c r="C38" s="873" t="s">
        <v>198</v>
      </c>
      <c r="D38" s="874"/>
      <c r="E38" s="874"/>
      <c r="F38" s="874"/>
      <c r="G38" s="874"/>
      <c r="H38" s="874"/>
      <c r="I38" s="874"/>
      <c r="J38" s="874"/>
      <c r="K38" s="874"/>
      <c r="L38" s="874"/>
      <c r="M38" s="874"/>
      <c r="N38" s="874"/>
      <c r="O38" s="874"/>
      <c r="P38" s="874"/>
      <c r="Q38" s="872"/>
      <c r="R38" s="348" t="s">
        <v>199</v>
      </c>
      <c r="S38" s="346"/>
      <c r="T38" s="346"/>
      <c r="U38" s="347"/>
      <c r="V38" s="349"/>
      <c r="W38" s="343"/>
      <c r="X38" s="344"/>
      <c r="Y38" s="344"/>
      <c r="Z38" s="344"/>
      <c r="AA38" s="344"/>
      <c r="AB38" s="344"/>
      <c r="AC38" s="344"/>
      <c r="AD38" s="344"/>
      <c r="AE38" s="344"/>
      <c r="AF38" s="344"/>
      <c r="AG38" s="344"/>
      <c r="AH38" s="344"/>
      <c r="AI38" s="344"/>
    </row>
    <row r="39" spans="1:35" ht="15.75" thickBot="1">
      <c r="A39" s="871"/>
      <c r="B39" s="872"/>
      <c r="C39" s="873" t="s">
        <v>200</v>
      </c>
      <c r="D39" s="874"/>
      <c r="E39" s="874"/>
      <c r="F39" s="874"/>
      <c r="G39" s="874"/>
      <c r="H39" s="874"/>
      <c r="I39" s="874"/>
      <c r="J39" s="874"/>
      <c r="K39" s="874"/>
      <c r="L39" s="874"/>
      <c r="M39" s="874"/>
      <c r="N39" s="874"/>
      <c r="O39" s="874"/>
      <c r="P39" s="874"/>
      <c r="Q39" s="872"/>
      <c r="R39" s="350" t="s">
        <v>201</v>
      </c>
      <c r="S39" s="351"/>
      <c r="T39" s="351"/>
      <c r="U39" s="352"/>
      <c r="V39" s="353"/>
      <c r="W39" s="343"/>
      <c r="X39" s="344"/>
      <c r="Y39" s="344"/>
      <c r="Z39" s="344"/>
      <c r="AA39" s="344"/>
      <c r="AB39" s="344"/>
      <c r="AC39" s="344"/>
      <c r="AD39" s="344"/>
      <c r="AE39" s="344"/>
      <c r="AF39" s="344"/>
      <c r="AG39" s="344"/>
      <c r="AH39" s="344"/>
      <c r="AI39" s="344"/>
    </row>
    <row r="40" spans="1:35" ht="15.75" customHeight="1" thickBot="1">
      <c r="A40" s="861"/>
      <c r="B40" s="924"/>
      <c r="C40" s="863" t="s">
        <v>202</v>
      </c>
      <c r="D40" s="925"/>
      <c r="E40" s="925"/>
      <c r="F40" s="925"/>
      <c r="G40" s="925"/>
      <c r="H40" s="925"/>
      <c r="I40" s="925"/>
      <c r="J40" s="925"/>
      <c r="K40" s="925"/>
      <c r="L40" s="925"/>
      <c r="M40" s="925"/>
      <c r="N40" s="925"/>
      <c r="O40" s="925"/>
      <c r="P40" s="925"/>
      <c r="Q40" s="926"/>
      <c r="R40" s="354"/>
      <c r="S40" s="355"/>
      <c r="T40" s="355"/>
      <c r="U40" s="355"/>
      <c r="V40" s="356"/>
      <c r="W40" s="344"/>
      <c r="X40" s="344"/>
      <c r="Y40" s="344"/>
      <c r="Z40" s="344"/>
      <c r="AA40" s="344"/>
      <c r="AB40" s="344"/>
      <c r="AC40" s="344"/>
      <c r="AD40" s="344"/>
      <c r="AE40" s="344"/>
      <c r="AF40" s="344"/>
      <c r="AG40" s="344"/>
      <c r="AH40" s="344"/>
      <c r="AI40" s="344"/>
    </row>
    <row r="41" spans="1:35" ht="15" customHeight="1">
      <c r="A41" s="927" t="s">
        <v>188</v>
      </c>
      <c r="B41" s="928"/>
      <c r="C41" s="929" t="s">
        <v>189</v>
      </c>
      <c r="D41" s="930"/>
      <c r="E41" s="930"/>
      <c r="F41" s="930"/>
      <c r="G41" s="930"/>
      <c r="H41" s="930"/>
      <c r="I41" s="930"/>
      <c r="J41" s="930"/>
      <c r="K41" s="930"/>
      <c r="L41" s="930"/>
      <c r="M41" s="931"/>
      <c r="N41" s="929" t="s">
        <v>190</v>
      </c>
      <c r="O41" s="930"/>
      <c r="P41" s="932"/>
      <c r="Q41" s="933"/>
      <c r="R41" s="357"/>
      <c r="S41" s="318"/>
      <c r="T41" s="318"/>
      <c r="U41" s="318"/>
      <c r="V41" s="358"/>
      <c r="W41" s="318"/>
      <c r="X41" s="318"/>
      <c r="Y41" s="318"/>
      <c r="Z41" s="318"/>
      <c r="AA41" s="318"/>
      <c r="AB41" s="318"/>
      <c r="AC41" s="318"/>
      <c r="AD41" s="318"/>
      <c r="AE41" s="318"/>
      <c r="AF41" s="318"/>
      <c r="AG41" s="318"/>
      <c r="AH41" s="318"/>
      <c r="AI41" s="318"/>
    </row>
    <row r="42" spans="1:35" ht="15">
      <c r="A42" s="912" t="s">
        <v>191</v>
      </c>
      <c r="B42" s="913"/>
      <c r="C42" s="914">
        <v>15</v>
      </c>
      <c r="D42" s="915"/>
      <c r="E42" s="915"/>
      <c r="F42" s="915"/>
      <c r="G42" s="915"/>
      <c r="H42" s="915"/>
      <c r="I42" s="915"/>
      <c r="J42" s="915"/>
      <c r="K42" s="915"/>
      <c r="L42" s="915"/>
      <c r="M42" s="916"/>
      <c r="N42" s="914">
        <v>15</v>
      </c>
      <c r="O42" s="915"/>
      <c r="P42" s="915"/>
      <c r="Q42" s="917"/>
      <c r="R42" s="359"/>
      <c r="S42" s="318"/>
      <c r="T42" s="318"/>
      <c r="U42" s="318"/>
      <c r="V42" s="360"/>
      <c r="W42" s="318"/>
      <c r="X42" s="318"/>
      <c r="Y42" s="318"/>
      <c r="Z42" s="318"/>
      <c r="AA42" s="318"/>
      <c r="AB42" s="318"/>
      <c r="AC42" s="318"/>
      <c r="AD42" s="318"/>
      <c r="AE42" s="318"/>
      <c r="AF42" s="318"/>
      <c r="AG42" s="318"/>
      <c r="AH42" s="318"/>
      <c r="AI42" s="318"/>
    </row>
    <row r="43" spans="1:35" ht="15">
      <c r="A43" s="912" t="s">
        <v>192</v>
      </c>
      <c r="B43" s="913"/>
      <c r="C43" s="914">
        <v>15</v>
      </c>
      <c r="D43" s="915"/>
      <c r="E43" s="915"/>
      <c r="F43" s="915"/>
      <c r="G43" s="915"/>
      <c r="H43" s="915"/>
      <c r="I43" s="915"/>
      <c r="J43" s="915"/>
      <c r="K43" s="915"/>
      <c r="L43" s="915"/>
      <c r="M43" s="916"/>
      <c r="N43" s="914">
        <v>15</v>
      </c>
      <c r="O43" s="915"/>
      <c r="P43" s="915"/>
      <c r="Q43" s="917"/>
      <c r="R43" s="359"/>
      <c r="S43" s="318"/>
      <c r="T43" s="318"/>
      <c r="U43" s="318"/>
      <c r="V43" s="360"/>
      <c r="W43" s="318"/>
      <c r="X43" s="318"/>
      <c r="Y43" s="318"/>
      <c r="Z43" s="318"/>
      <c r="AA43" s="318"/>
      <c r="AB43" s="318"/>
      <c r="AC43" s="318"/>
      <c r="AD43" s="318"/>
      <c r="AE43" s="318"/>
      <c r="AF43" s="318"/>
      <c r="AG43" s="318"/>
      <c r="AH43" s="318"/>
      <c r="AI43" s="318"/>
    </row>
    <row r="44" spans="1:35" ht="15.75" thickBot="1">
      <c r="A44" s="918" t="s">
        <v>193</v>
      </c>
      <c r="B44" s="919"/>
      <c r="C44" s="920">
        <v>0</v>
      </c>
      <c r="D44" s="921"/>
      <c r="E44" s="921"/>
      <c r="F44" s="921"/>
      <c r="G44" s="921"/>
      <c r="H44" s="921"/>
      <c r="I44" s="921"/>
      <c r="J44" s="921"/>
      <c r="K44" s="921"/>
      <c r="L44" s="921"/>
      <c r="M44" s="922"/>
      <c r="N44" s="920">
        <v>0</v>
      </c>
      <c r="O44" s="921"/>
      <c r="P44" s="921"/>
      <c r="Q44" s="923"/>
      <c r="R44" s="359"/>
      <c r="S44" s="318"/>
      <c r="T44" s="318"/>
      <c r="U44" s="318"/>
      <c r="V44" s="360"/>
      <c r="W44" s="318"/>
      <c r="X44" s="318"/>
      <c r="Y44" s="318"/>
      <c r="Z44" s="318"/>
      <c r="AA44" s="318"/>
      <c r="AB44" s="318"/>
      <c r="AC44" s="318"/>
      <c r="AD44" s="318"/>
      <c r="AE44" s="318"/>
      <c r="AF44" s="318"/>
      <c r="AG44" s="318"/>
      <c r="AH44" s="318"/>
      <c r="AI44" s="318"/>
    </row>
    <row r="46" ht="15"/>
    <row r="47" ht="15">
      <c r="C47" s="361"/>
    </row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</sheetData>
  <sheetProtection/>
  <mergeCells count="75">
    <mergeCell ref="A2:AH2"/>
    <mergeCell ref="A3:AH3"/>
    <mergeCell ref="A4:A7"/>
    <mergeCell ref="B4:B7"/>
    <mergeCell ref="C4:L4"/>
    <mergeCell ref="M4:N5"/>
    <mergeCell ref="O4:O7"/>
    <mergeCell ref="P4:P7"/>
    <mergeCell ref="Q4:V6"/>
    <mergeCell ref="W4:AB5"/>
    <mergeCell ref="AC4:AH5"/>
    <mergeCell ref="AI4:AI7"/>
    <mergeCell ref="C5:H5"/>
    <mergeCell ref="I5:L5"/>
    <mergeCell ref="C6:E6"/>
    <mergeCell ref="F6:H6"/>
    <mergeCell ref="I6:I7"/>
    <mergeCell ref="J6:J7"/>
    <mergeCell ref="K6:K7"/>
    <mergeCell ref="L6:L7"/>
    <mergeCell ref="A24:A25"/>
    <mergeCell ref="B24:B25"/>
    <mergeCell ref="C24:C25"/>
    <mergeCell ref="D24:D25"/>
    <mergeCell ref="E24:E25"/>
    <mergeCell ref="F24:F25"/>
    <mergeCell ref="L24:L25"/>
    <mergeCell ref="M6:N6"/>
    <mergeCell ref="W6:AB6"/>
    <mergeCell ref="AC6:AH6"/>
    <mergeCell ref="B20:AI20"/>
    <mergeCell ref="M24:M25"/>
    <mergeCell ref="N24:N25"/>
    <mergeCell ref="A32:B32"/>
    <mergeCell ref="C33:E33"/>
    <mergeCell ref="F33:H33"/>
    <mergeCell ref="J33:L33"/>
    <mergeCell ref="M33:N33"/>
    <mergeCell ref="G24:G25"/>
    <mergeCell ref="H24:H25"/>
    <mergeCell ref="I24:I25"/>
    <mergeCell ref="J24:J25"/>
    <mergeCell ref="K24:K25"/>
    <mergeCell ref="Q33:T33"/>
    <mergeCell ref="U33:V33"/>
    <mergeCell ref="W33:Z33"/>
    <mergeCell ref="AA33:AB33"/>
    <mergeCell ref="AC33:AF33"/>
    <mergeCell ref="AG33:AH33"/>
    <mergeCell ref="J34:N34"/>
    <mergeCell ref="Q34:V34"/>
    <mergeCell ref="W34:AB34"/>
    <mergeCell ref="AC34:AH34"/>
    <mergeCell ref="A36:B36"/>
    <mergeCell ref="C36:V36"/>
    <mergeCell ref="A37:B37"/>
    <mergeCell ref="C37:Q37"/>
    <mergeCell ref="A38:B38"/>
    <mergeCell ref="C38:Q38"/>
    <mergeCell ref="A39:B39"/>
    <mergeCell ref="C39:Q39"/>
    <mergeCell ref="A40:B40"/>
    <mergeCell ref="C40:Q40"/>
    <mergeCell ref="A41:B41"/>
    <mergeCell ref="C41:M41"/>
    <mergeCell ref="N41:Q41"/>
    <mergeCell ref="A42:B42"/>
    <mergeCell ref="C42:M42"/>
    <mergeCell ref="N42:Q42"/>
    <mergeCell ref="A43:B43"/>
    <mergeCell ref="C43:M43"/>
    <mergeCell ref="N43:Q43"/>
    <mergeCell ref="A44:B44"/>
    <mergeCell ref="C44:M44"/>
    <mergeCell ref="N44:Q44"/>
  </mergeCells>
  <printOptions/>
  <pageMargins left="0" right="0.11811023622047245" top="0.7480314960629921" bottom="0" header="0" footer="0"/>
  <pageSetup fitToHeight="0" fitToWidth="1" horizontalDpi="300" verticalDpi="3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Emilia Górska</cp:lastModifiedBy>
  <cp:lastPrinted>2022-06-30T08:45:33Z</cp:lastPrinted>
  <dcterms:created xsi:type="dcterms:W3CDTF">1997-02-26T13:46:56Z</dcterms:created>
  <dcterms:modified xsi:type="dcterms:W3CDTF">2022-06-30T08:48:49Z</dcterms:modified>
  <cp:category/>
  <cp:version/>
  <cp:contentType/>
  <cp:contentStatus/>
</cp:coreProperties>
</file>