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30" windowHeight="8890" tabRatio="639" activeTab="0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<sst xmlns="http://schemas.openxmlformats.org/spreadsheetml/2006/main" count="256" uniqueCount="112">
  <si>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</si>
  <si>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</si>
  <si>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</si>
  <si>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</si>
  <si>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</si>
  <si>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</si>
  <si>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</si>
  <si>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</si>
  <si>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</si>
  <si>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</si>
  <si>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</si>
  <si>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</si>
  <si>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</si>
  <si>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</si>
  <si>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</si>
  <si>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</si>
  <si>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</si>
  <si>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</si>
  <si>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</si>
  <si>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</si>
  <si>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</si>
  <si>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</si>
  <si>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</si>
  <si>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</si>
  <si>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</si>
  <si>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</si>
  <si>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</si>
  <si>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</si>
  <si>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</si>
  <si>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</si>
  <si>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</si>
  <si>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</si>
  <si>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</si>
  <si>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</si>
  <si>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</si>
  <si>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</si>
  <si>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</si>
  <si>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</si>
  <si>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</si>
  <si>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DIAGNOSTYKA RADIOLOGICZNA W SCHORZENIACH NEUROLOGICZNYCH PATOLOGII GŁOSU I MOWY</t>
  </si>
  <si>
    <t>MORFOLOGIA I SKŁADNIA JĘZYKA POLSKIEGO</t>
  </si>
  <si>
    <t>ZABURZENIA SŁUCHU UWARUNKOWANE GENETYCZNIE</t>
  </si>
  <si>
    <t>DIAGNOSTYKA I TERAPIA DZIECKA Z MÓZGOWYM PORAŻENIEM DZIECIĘCYM</t>
  </si>
  <si>
    <t>NEUROFIZJOLOGICZNE METODY REHABILITACJI MAŁEGO DZIECKA</t>
  </si>
  <si>
    <t>TERAPIA LOGOPEDYCZNA DZIECI Z ROZSZCZEPAMI</t>
  </si>
  <si>
    <t>DYSFUNKCJA NARZĄDU ŻUCIA</t>
  </si>
  <si>
    <t>WCZEŚNIAK - CHARAKTERYSTYKA, ROZWÓJ I OPIEKA NEONATOLOGICZNA</t>
  </si>
  <si>
    <t>WIELOKULTUROWOŚĆ</t>
  </si>
  <si>
    <t>JĘZYK ANGIELSKI SPECJALISTYCZNY</t>
  </si>
  <si>
    <t>Zakład Diagnostyki Biochemicznej</t>
  </si>
  <si>
    <t>Zakład Radiologii</t>
  </si>
  <si>
    <t>Zakład Fonoaudiologii Klinicznej i Logopedii</t>
  </si>
  <si>
    <t>Klinika Otolaryngologii</t>
  </si>
  <si>
    <t>Klinika Rehabilitacji Dziecięcej</t>
  </si>
  <si>
    <t>Klinika Chirurgii Szczękowo Twarzowej i Plastycznej</t>
  </si>
  <si>
    <t>Zakład Protetyki Stomatologicznej</t>
  </si>
  <si>
    <t>Klinika Neonatologii i Intensywnej Terapii Noworodka</t>
  </si>
  <si>
    <t>Studium Języków Obcych</t>
  </si>
  <si>
    <t>DYSGLOSJA</t>
  </si>
  <si>
    <t xml:space="preserve">AUTYZM, MUTYZM, LOGOFOBIA </t>
  </si>
  <si>
    <t>ZABURZENIA KOMUNIKACJI W SCHIZOFRENII</t>
  </si>
  <si>
    <t>PSYCHOTERAPIA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</si>
  <si>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</si>
  <si>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</si>
  <si>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</si>
  <si>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</si>
  <si>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</si>
  <si>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</si>
  <si>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</si>
  <si>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 xml:space="preserve">STUDIA II STOPNIA  STACJONARNE  </t>
  </si>
  <si>
    <t>WADY TWARZO-CZASZKI</t>
  </si>
  <si>
    <t>DYSARTRYCZNE ZABURZENIA MOWY</t>
  </si>
  <si>
    <r>
      <t xml:space="preserve">Zakład Fonoaudiologii Klinicznej i Logopedii </t>
    </r>
    <r>
      <rPr>
        <b/>
        <sz val="9"/>
        <rFont val="Times New Roman"/>
        <family val="1"/>
      </rPr>
      <t xml:space="preserve">2w, 15zp; </t>
    </r>
    <r>
      <rPr>
        <sz val="9"/>
        <rFont val="Times New Roman"/>
        <family val="1"/>
      </rPr>
      <t xml:space="preserve">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</si>
  <si>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POSTĘPOWANIE LOGOPEDYCZNE W ZABURZENIACH GŁOSU I MOWY O PODŁOŻU PSYCHOGENNYM</t>
  </si>
  <si>
    <t>NEUROLOGOPEDIA</t>
  </si>
  <si>
    <t>SYTUACJA PRAWNA OSÓB PRACUJĄCYCH GŁOSEM</t>
  </si>
  <si>
    <t>AFAZJA W NEUROLOGII KLINICZNEJ</t>
  </si>
  <si>
    <t>REHABILITACJA OSÓB Z IMPLANTEM ŚLIMAKOWYM</t>
  </si>
  <si>
    <t>Zakład Medycyny Wieku Rozwojowego i Pielęgniarstwa Pediatrycznego</t>
  </si>
  <si>
    <t>Zakład Patomorfologii Ogólnej</t>
  </si>
  <si>
    <t>SZKOLENIE BHP</t>
  </si>
  <si>
    <t>Zakład Higieny, Epidemiologii i Ergonomii</t>
  </si>
  <si>
    <t>DIAGNOSTYKA BIOCHEMICZNA</t>
  </si>
  <si>
    <t>HISTOLOGIA I CYTOFIZJOLOGIA</t>
  </si>
  <si>
    <t>BIOLOGIA MEDYCZNA</t>
  </si>
  <si>
    <t>PSYCHIATRIA DZIECIĘCA I ZABURZENIA ROZWOJOWE</t>
  </si>
  <si>
    <t>PATOFIZJOLOGIA KLINICZNA</t>
  </si>
  <si>
    <t>Zakład Biologii Medycznej</t>
  </si>
  <si>
    <r>
      <rPr>
        <sz val="9"/>
        <rFont val="Times New Roman"/>
        <family val="1"/>
      </rPr>
      <t xml:space="preserve">Zakład Fonoaudiologii Klinicznej i Logopedii  - </t>
    </r>
    <r>
      <rPr>
        <b/>
        <sz val="9"/>
        <rFont val="Times New Roman"/>
        <family val="1"/>
      </rPr>
      <t xml:space="preserve">230g, </t>
    </r>
    <r>
      <rPr>
        <sz val="9"/>
        <rFont val="Times New Roman"/>
        <family val="1"/>
      </rPr>
      <t xml:space="preserve">                                    Zakład Patomorfologii Ogólnej - </t>
    </r>
    <r>
      <rPr>
        <b/>
        <sz val="9"/>
        <rFont val="Times New Roman"/>
        <family val="1"/>
      </rPr>
      <t xml:space="preserve">10g,                                                           </t>
    </r>
  </si>
  <si>
    <t>METODOLOGIA BADAŃ NAUKOWYCH</t>
  </si>
  <si>
    <t>W - LOGOPEDIA MEDIALNA/LOGOPEDIA ARTYSTYCZNA</t>
  </si>
  <si>
    <t>W - ELEMENTY POLSZCZYZNY REGIONALNEJ/PODSTAWY DIALEKTOLOGII</t>
  </si>
  <si>
    <t>ALERGOLOGIA KLINICZNA</t>
  </si>
  <si>
    <t>W - CHIRURGICZNA REHABILITACJA OSÓB LARYNGEKTOMOWANYCH I ALTERNATYWNE METODY KOMUNIKACJI WERBALNEJ/REHABILITACJA GŁOSU LARYNGEKTOMOWANYCH Z ZASTOSOWANIEM PROTEZ GŁOSOWYCH</t>
  </si>
  <si>
    <t>W - NATURALNA REHABILITACJA GŁOSU I MOWY LARYNGEKTOMOWANYCH/MOWA PRZEŁYKOWA I GARDŁOWA OSÓB LARYNGEKTOMOWANYCH</t>
  </si>
  <si>
    <r>
      <t xml:space="preserve">W - BUDOWA I OBSŁUGA APARATÓW SŁUCHOWYCH/AUDIOPROTETYKA  </t>
    </r>
    <r>
      <rPr>
        <b/>
        <sz val="9"/>
        <rFont val="Times New Roman"/>
        <family val="1"/>
      </rPr>
      <t xml:space="preserve">Przedmiot realizowany przez dwie jednostki. Podział przy opisie jednostek prowadzących         ---&gt; </t>
    </r>
  </si>
  <si>
    <t>W - KOMUNIKACJA OSÓB GŁUCHYCH I GŁĘBOKO NIEDOSŁYSZĄCYCH/ZABURZENIA GŁOSU I MOWY U OSÓB Z USZKODZONYM NARZĄDEM SŁUCHU</t>
  </si>
  <si>
    <t>W - MUZYKOTERAPIA/METODY ARTYSTYCZNE W PATOLOGII GŁOSU I MOWY</t>
  </si>
  <si>
    <t xml:space="preserve">SUMA GODZIN   </t>
  </si>
  <si>
    <t>Klinika Neurologii Dziecięcej</t>
  </si>
  <si>
    <t>III</t>
  </si>
  <si>
    <t>IV</t>
  </si>
  <si>
    <t>SEMESTR III</t>
  </si>
  <si>
    <t>SEMESTR IV</t>
  </si>
  <si>
    <t>W - OPIEKA AUDIOLOGICZNA NAD OSOBAMI W PODESZŁYM WIEKU/STARCZE ZMIANY NARZĄDU SŁUCHU I RÓWNOWAGI</t>
  </si>
  <si>
    <t>Zakład Biostatystyki i Informatyki Medycznej</t>
  </si>
  <si>
    <t xml:space="preserve">STUDIA II STOPNIA STACJONARNE  </t>
  </si>
  <si>
    <t>W - POSTĘPOWANIE DIAGNOSTYCZNO-TERAPEUTYCZNE W ZABURZENIACH JAKOŚCI GŁOSU, MOWY ORAZ SŁUCHU/POSTĘPOWANIE W ZABURZENIACH GŁOSU I MOWY Z ELEMENTAMI AKUSTYKI</t>
  </si>
  <si>
    <t>KIERUNEK: Logopedia z Fonoaudiologią                                           I ROK                        rok akademicki: 2024/2025</t>
  </si>
  <si>
    <t>KIERUNEK : Logopedia z Fonoaudiologią                                                      II ROK                        rok akademicki: 2025/2026</t>
  </si>
  <si>
    <t>PODSTAWY BIOSTATYSTYKI</t>
  </si>
  <si>
    <t>TECHNOLOGIE INFORMACYJNE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</si>
</sst>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4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textRotation="90" wrapText="1"/>
    </xf>
    <xf numFmtId="0" fontId="9" fillId="34" borderId="66" xfId="0" applyFont="1" applyFill="1" applyBorder="1" applyAlignment="1">
      <alignment horizontal="center" vertical="center" textRotation="90" wrapText="1"/>
    </xf>
    <xf numFmtId="0" fontId="9" fillId="34" borderId="4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textRotation="90" wrapText="1"/>
    </xf>
    <xf numFmtId="0" fontId="3" fillId="33" borderId="66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44"/>
  <sheetViews>
    <sheetView tabSelected="1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5" sqref="H15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75390625" style="1" customWidth="1"/>
    <col min="4" max="4" width="4.875" style="1" customWidth="1"/>
    <col min="5" max="5" width="4.00390625" style="1" customWidth="1"/>
    <col min="6" max="6" width="5.50390625" style="1" customWidth="1"/>
    <col min="7" max="7" width="4.75390625" style="1" customWidth="1"/>
    <col min="8" max="8" width="3.50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6.125" style="1" customWidth="1"/>
    <col min="14" max="14" width="6.75390625" style="1" customWidth="1"/>
    <col min="15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125" style="1" customWidth="1"/>
    <col min="28" max="28" width="3.5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44"/>
    </row>
    <row r="3" spans="1:35" ht="43.5" customHeight="1" thickBot="1">
      <c r="A3" s="164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45"/>
    </row>
    <row r="4" spans="1:35" ht="14.25" customHeight="1" thickBot="1">
      <c r="A4" s="181" t="s">
        <v>16</v>
      </c>
      <c r="B4" s="176" t="s">
        <v>17</v>
      </c>
      <c r="C4" s="153" t="s">
        <v>6</v>
      </c>
      <c r="D4" s="154"/>
      <c r="E4" s="154"/>
      <c r="F4" s="154"/>
      <c r="G4" s="154"/>
      <c r="H4" s="154"/>
      <c r="I4" s="154"/>
      <c r="J4" s="154"/>
      <c r="K4" s="154"/>
      <c r="L4" s="185"/>
      <c r="M4" s="169" t="s">
        <v>9</v>
      </c>
      <c r="N4" s="170"/>
      <c r="O4" s="161" t="s">
        <v>38</v>
      </c>
      <c r="P4" s="173" t="s">
        <v>37</v>
      </c>
      <c r="Q4" s="153" t="s">
        <v>1</v>
      </c>
      <c r="R4" s="154"/>
      <c r="S4" s="154"/>
      <c r="T4" s="154"/>
      <c r="U4" s="154"/>
      <c r="V4" s="155"/>
      <c r="W4" s="153" t="s">
        <v>0</v>
      </c>
      <c r="X4" s="154"/>
      <c r="Y4" s="154"/>
      <c r="Z4" s="154"/>
      <c r="AA4" s="154"/>
      <c r="AB4" s="155"/>
      <c r="AC4" s="153" t="s">
        <v>24</v>
      </c>
      <c r="AD4" s="154"/>
      <c r="AE4" s="154"/>
      <c r="AF4" s="154"/>
      <c r="AG4" s="154"/>
      <c r="AH4" s="155"/>
      <c r="AI4" s="146" t="s">
        <v>23</v>
      </c>
    </row>
    <row r="5" spans="1:35" ht="12.75" customHeight="1" thickBot="1">
      <c r="A5" s="182"/>
      <c r="B5" s="177"/>
      <c r="C5" s="133" t="s">
        <v>27</v>
      </c>
      <c r="D5" s="134"/>
      <c r="E5" s="134"/>
      <c r="F5" s="134"/>
      <c r="G5" s="134"/>
      <c r="H5" s="135"/>
      <c r="I5" s="133" t="s">
        <v>26</v>
      </c>
      <c r="J5" s="134"/>
      <c r="K5" s="134"/>
      <c r="L5" s="132"/>
      <c r="M5" s="171"/>
      <c r="N5" s="172"/>
      <c r="O5" s="162"/>
      <c r="P5" s="174"/>
      <c r="Q5" s="166"/>
      <c r="R5" s="167"/>
      <c r="S5" s="167"/>
      <c r="T5" s="167"/>
      <c r="U5" s="167"/>
      <c r="V5" s="168"/>
      <c r="W5" s="156"/>
      <c r="X5" s="157"/>
      <c r="Y5" s="157"/>
      <c r="Z5" s="157"/>
      <c r="AA5" s="157"/>
      <c r="AB5" s="158"/>
      <c r="AC5" s="156"/>
      <c r="AD5" s="157"/>
      <c r="AE5" s="157"/>
      <c r="AF5" s="157"/>
      <c r="AG5" s="157"/>
      <c r="AH5" s="158"/>
      <c r="AI5" s="147"/>
    </row>
    <row r="6" spans="1:35" ht="12.75" customHeight="1" thickBot="1">
      <c r="A6" s="182"/>
      <c r="B6" s="177"/>
      <c r="C6" s="133" t="s">
        <v>4</v>
      </c>
      <c r="D6" s="134"/>
      <c r="E6" s="132"/>
      <c r="F6" s="133" t="s">
        <v>5</v>
      </c>
      <c r="G6" s="134"/>
      <c r="H6" s="135"/>
      <c r="I6" s="159" t="s">
        <v>28</v>
      </c>
      <c r="J6" s="159" t="s">
        <v>13</v>
      </c>
      <c r="K6" s="159" t="s">
        <v>14</v>
      </c>
      <c r="L6" s="159" t="s">
        <v>30</v>
      </c>
      <c r="M6" s="150" t="s">
        <v>12</v>
      </c>
      <c r="N6" s="151"/>
      <c r="O6" s="162"/>
      <c r="P6" s="174"/>
      <c r="Q6" s="156"/>
      <c r="R6" s="157"/>
      <c r="S6" s="157"/>
      <c r="T6" s="157"/>
      <c r="U6" s="157"/>
      <c r="V6" s="158"/>
      <c r="W6" s="150" t="s">
        <v>22</v>
      </c>
      <c r="X6" s="151"/>
      <c r="Y6" s="151"/>
      <c r="Z6" s="151"/>
      <c r="AA6" s="151"/>
      <c r="AB6" s="152"/>
      <c r="AC6" s="150" t="s">
        <v>22</v>
      </c>
      <c r="AD6" s="151"/>
      <c r="AE6" s="151"/>
      <c r="AF6" s="151"/>
      <c r="AG6" s="151"/>
      <c r="AH6" s="152"/>
      <c r="AI6" s="148"/>
    </row>
    <row r="7" spans="1:35" ht="13.5" thickBot="1">
      <c r="A7" s="183"/>
      <c r="B7" s="178"/>
      <c r="C7" s="22" t="s">
        <v>28</v>
      </c>
      <c r="D7" s="21" t="s">
        <v>13</v>
      </c>
      <c r="E7" s="21" t="s">
        <v>14</v>
      </c>
      <c r="F7" s="48" t="s">
        <v>28</v>
      </c>
      <c r="G7" s="23" t="s">
        <v>13</v>
      </c>
      <c r="H7" s="21" t="s">
        <v>14</v>
      </c>
      <c r="I7" s="160"/>
      <c r="J7" s="160"/>
      <c r="K7" s="160"/>
      <c r="L7" s="186"/>
      <c r="M7" s="22" t="s">
        <v>4</v>
      </c>
      <c r="N7" s="49" t="s">
        <v>5</v>
      </c>
      <c r="O7" s="163"/>
      <c r="P7" s="175"/>
      <c r="Q7" s="48" t="s">
        <v>2</v>
      </c>
      <c r="R7" s="50" t="s">
        <v>3</v>
      </c>
      <c r="S7" s="50" t="s">
        <v>10</v>
      </c>
      <c r="T7" s="50" t="s">
        <v>13</v>
      </c>
      <c r="U7" s="50" t="s">
        <v>20</v>
      </c>
      <c r="V7" s="51" t="s">
        <v>14</v>
      </c>
      <c r="W7" s="22" t="s">
        <v>2</v>
      </c>
      <c r="X7" s="23" t="s">
        <v>3</v>
      </c>
      <c r="Y7" s="23" t="s">
        <v>10</v>
      </c>
      <c r="Z7" s="23" t="s">
        <v>13</v>
      </c>
      <c r="AA7" s="23" t="s">
        <v>20</v>
      </c>
      <c r="AB7" s="21" t="s">
        <v>14</v>
      </c>
      <c r="AC7" s="22" t="s">
        <v>2</v>
      </c>
      <c r="AD7" s="23" t="s">
        <v>3</v>
      </c>
      <c r="AE7" s="23" t="s">
        <v>10</v>
      </c>
      <c r="AF7" s="23" t="s">
        <v>13</v>
      </c>
      <c r="AG7" s="23" t="s">
        <v>20</v>
      </c>
      <c r="AH7" s="21" t="s">
        <v>14</v>
      </c>
      <c r="AI7" s="149"/>
    </row>
    <row r="8" spans="1:35" ht="12.75">
      <c r="A8" s="8">
        <v>1</v>
      </c>
      <c r="B8" s="7" t="s">
        <v>82</v>
      </c>
      <c r="C8" s="9">
        <v>0.2</v>
      </c>
      <c r="D8" s="10">
        <v>0.8</v>
      </c>
      <c r="E8" s="12"/>
      <c r="F8" s="9"/>
      <c r="G8" s="15"/>
      <c r="H8" s="11"/>
      <c r="I8" s="52">
        <f>C8+F8</f>
        <v>0.2</v>
      </c>
      <c r="J8" s="57">
        <f>D8+G8</f>
        <v>0.8</v>
      </c>
      <c r="K8" s="53">
        <f>E8+H8</f>
        <v>0</v>
      </c>
      <c r="L8" s="8">
        <f aca="true" t="shared" si="0" ref="L8:L33">SUM(I8:K8)</f>
        <v>1</v>
      </c>
      <c r="M8" s="32" t="s">
        <v>67</v>
      </c>
      <c r="N8" s="29"/>
      <c r="O8" s="86">
        <f>SUM(Q8:T8)</f>
        <v>25</v>
      </c>
      <c r="P8" s="46">
        <f>SUM(Q8:V8)</f>
        <v>25</v>
      </c>
      <c r="Q8" s="54">
        <f aca="true" t="shared" si="1" ref="Q8:V8">W8+AC8</f>
        <v>5</v>
      </c>
      <c r="R8" s="55">
        <f t="shared" si="1"/>
        <v>0</v>
      </c>
      <c r="S8" s="55">
        <f t="shared" si="1"/>
        <v>0</v>
      </c>
      <c r="T8" s="55">
        <f t="shared" si="1"/>
        <v>20</v>
      </c>
      <c r="U8" s="55">
        <f t="shared" si="1"/>
        <v>0</v>
      </c>
      <c r="V8" s="56">
        <f t="shared" si="1"/>
        <v>0</v>
      </c>
      <c r="W8" s="9">
        <v>5</v>
      </c>
      <c r="X8" s="10"/>
      <c r="Y8" s="10"/>
      <c r="Z8" s="10">
        <v>20</v>
      </c>
      <c r="AA8" s="89"/>
      <c r="AB8" s="11"/>
      <c r="AC8" s="9"/>
      <c r="AD8" s="12"/>
      <c r="AE8" s="12"/>
      <c r="AF8" s="12"/>
      <c r="AG8" s="89"/>
      <c r="AH8" s="11"/>
      <c r="AI8" s="7" t="s">
        <v>49</v>
      </c>
    </row>
    <row r="9" spans="1:35" ht="34.5">
      <c r="A9" s="58">
        <v>2</v>
      </c>
      <c r="B9" s="5" t="s">
        <v>39</v>
      </c>
      <c r="C9" s="34"/>
      <c r="D9" s="36"/>
      <c r="E9" s="37"/>
      <c r="F9" s="34">
        <v>0.4</v>
      </c>
      <c r="G9" s="13">
        <v>1.6</v>
      </c>
      <c r="H9" s="33"/>
      <c r="I9" s="59">
        <f aca="true" t="shared" si="2" ref="I9:I33">C9+F9</f>
        <v>0.4</v>
      </c>
      <c r="J9" s="63">
        <f aca="true" t="shared" si="3" ref="J9:J33">D9+G9</f>
        <v>1.6</v>
      </c>
      <c r="K9" s="73">
        <f>E9+H9</f>
        <v>0</v>
      </c>
      <c r="L9" s="58">
        <f t="shared" si="0"/>
        <v>2</v>
      </c>
      <c r="M9" s="38"/>
      <c r="N9" s="35" t="s">
        <v>67</v>
      </c>
      <c r="O9" s="87">
        <f aca="true" t="shared" si="4" ref="O9:O34">SUM(Q9:T9)</f>
        <v>25</v>
      </c>
      <c r="P9" s="47">
        <f aca="true" t="shared" si="5" ref="P9:P34">SUM(Q9:V9)</f>
        <v>50</v>
      </c>
      <c r="Q9" s="60">
        <f aca="true" t="shared" si="6" ref="Q9:Q34">W9+AC9</f>
        <v>5</v>
      </c>
      <c r="R9" s="61">
        <f aca="true" t="shared" si="7" ref="R9:R33">X9+AD9</f>
        <v>0</v>
      </c>
      <c r="S9" s="61">
        <f aca="true" t="shared" si="8" ref="S9:S33">Y9+AE9</f>
        <v>20</v>
      </c>
      <c r="T9" s="61">
        <f aca="true" t="shared" si="9" ref="T9:T33">Z9+AF9</f>
        <v>0</v>
      </c>
      <c r="U9" s="61">
        <f aca="true" t="shared" si="10" ref="U9:U33">AA9+AG9</f>
        <v>25</v>
      </c>
      <c r="V9" s="62">
        <f aca="true" t="shared" si="11" ref="V9:V33">AB9+AH9</f>
        <v>0</v>
      </c>
      <c r="W9" s="34"/>
      <c r="X9" s="36"/>
      <c r="Y9" s="36"/>
      <c r="Z9" s="36"/>
      <c r="AA9" s="90"/>
      <c r="AB9" s="33"/>
      <c r="AC9" s="34">
        <v>5</v>
      </c>
      <c r="AD9" s="36"/>
      <c r="AE9" s="37">
        <v>20</v>
      </c>
      <c r="AF9" s="37"/>
      <c r="AG9" s="90">
        <v>25</v>
      </c>
      <c r="AH9" s="33"/>
      <c r="AI9" s="5" t="s">
        <v>50</v>
      </c>
    </row>
    <row r="10" spans="1:35" ht="12.75">
      <c r="A10" s="58">
        <v>3</v>
      </c>
      <c r="B10" s="5" t="s">
        <v>83</v>
      </c>
      <c r="C10" s="34">
        <v>0.3</v>
      </c>
      <c r="D10" s="36">
        <v>0.7</v>
      </c>
      <c r="E10" s="37"/>
      <c r="F10" s="34"/>
      <c r="G10" s="13"/>
      <c r="H10" s="33"/>
      <c r="I10" s="59">
        <f t="shared" si="2"/>
        <v>0.3</v>
      </c>
      <c r="J10" s="63">
        <f t="shared" si="3"/>
        <v>0.7</v>
      </c>
      <c r="K10" s="73">
        <f aca="true" t="shared" si="12" ref="K10:K33">E10+H10</f>
        <v>0</v>
      </c>
      <c r="L10" s="58">
        <f t="shared" si="0"/>
        <v>1</v>
      </c>
      <c r="M10" s="40" t="s">
        <v>67</v>
      </c>
      <c r="N10" s="85"/>
      <c r="O10" s="87">
        <f t="shared" si="4"/>
        <v>20</v>
      </c>
      <c r="P10" s="47">
        <f t="shared" si="5"/>
        <v>30</v>
      </c>
      <c r="Q10" s="60">
        <f t="shared" si="6"/>
        <v>5</v>
      </c>
      <c r="R10" s="61">
        <f t="shared" si="7"/>
        <v>0</v>
      </c>
      <c r="S10" s="61">
        <f t="shared" si="8"/>
        <v>0</v>
      </c>
      <c r="T10" s="61">
        <f t="shared" si="9"/>
        <v>15</v>
      </c>
      <c r="U10" s="61">
        <f>AA10+AG10</f>
        <v>10</v>
      </c>
      <c r="V10" s="62">
        <f t="shared" si="11"/>
        <v>0</v>
      </c>
      <c r="W10" s="34">
        <v>5</v>
      </c>
      <c r="X10" s="36"/>
      <c r="Y10" s="36"/>
      <c r="Z10" s="36">
        <v>15</v>
      </c>
      <c r="AA10" s="90">
        <v>10</v>
      </c>
      <c r="AB10" s="33"/>
      <c r="AC10" s="34"/>
      <c r="AD10" s="37"/>
      <c r="AE10" s="37"/>
      <c r="AF10" s="37"/>
      <c r="AG10" s="90"/>
      <c r="AH10" s="37"/>
      <c r="AI10" s="5" t="s">
        <v>79</v>
      </c>
    </row>
    <row r="11" spans="1:35" ht="12.75">
      <c r="A11" s="58">
        <v>4</v>
      </c>
      <c r="B11" s="5" t="s">
        <v>84</v>
      </c>
      <c r="C11" s="34">
        <v>0.3</v>
      </c>
      <c r="D11" s="36">
        <v>0.7</v>
      </c>
      <c r="E11" s="37"/>
      <c r="F11" s="34"/>
      <c r="G11" s="13"/>
      <c r="H11" s="33"/>
      <c r="I11" s="59">
        <f t="shared" si="2"/>
        <v>0.3</v>
      </c>
      <c r="J11" s="63">
        <f t="shared" si="3"/>
        <v>0.7</v>
      </c>
      <c r="K11" s="73">
        <f t="shared" si="12"/>
        <v>0</v>
      </c>
      <c r="L11" s="58">
        <f t="shared" si="0"/>
        <v>1</v>
      </c>
      <c r="M11" s="40" t="s">
        <v>67</v>
      </c>
      <c r="N11" s="35"/>
      <c r="O11" s="87">
        <f t="shared" si="4"/>
        <v>20</v>
      </c>
      <c r="P11" s="47">
        <f t="shared" si="5"/>
        <v>25</v>
      </c>
      <c r="Q11" s="60">
        <f t="shared" si="6"/>
        <v>5</v>
      </c>
      <c r="R11" s="61">
        <f t="shared" si="7"/>
        <v>0</v>
      </c>
      <c r="S11" s="61">
        <f t="shared" si="8"/>
        <v>15</v>
      </c>
      <c r="T11" s="61">
        <f t="shared" si="9"/>
        <v>0</v>
      </c>
      <c r="U11" s="61">
        <f>AA11+AG11</f>
        <v>5</v>
      </c>
      <c r="V11" s="62">
        <f t="shared" si="11"/>
        <v>0</v>
      </c>
      <c r="W11" s="34">
        <v>5</v>
      </c>
      <c r="X11" s="36"/>
      <c r="Y11" s="36">
        <v>15</v>
      </c>
      <c r="Z11" s="36"/>
      <c r="AA11" s="90">
        <v>5</v>
      </c>
      <c r="AB11" s="33"/>
      <c r="AC11" s="34"/>
      <c r="AD11" s="36"/>
      <c r="AE11" s="37"/>
      <c r="AF11" s="37"/>
      <c r="AG11" s="90"/>
      <c r="AH11" s="37"/>
      <c r="AI11" s="5" t="s">
        <v>87</v>
      </c>
    </row>
    <row r="12" spans="1:35" ht="22.5">
      <c r="A12" s="58">
        <v>5</v>
      </c>
      <c r="B12" s="5" t="s">
        <v>40</v>
      </c>
      <c r="C12" s="34"/>
      <c r="D12" s="36"/>
      <c r="E12" s="37"/>
      <c r="F12" s="34">
        <v>0.6</v>
      </c>
      <c r="G12" s="13">
        <v>1.4</v>
      </c>
      <c r="H12" s="33"/>
      <c r="I12" s="59">
        <f t="shared" si="2"/>
        <v>0.6</v>
      </c>
      <c r="J12" s="63">
        <f t="shared" si="3"/>
        <v>1.4</v>
      </c>
      <c r="K12" s="73">
        <f t="shared" si="12"/>
        <v>0</v>
      </c>
      <c r="L12" s="58">
        <f t="shared" si="0"/>
        <v>2</v>
      </c>
      <c r="M12" s="40"/>
      <c r="N12" s="35" t="s">
        <v>68</v>
      </c>
      <c r="O12" s="87">
        <f t="shared" si="4"/>
        <v>25</v>
      </c>
      <c r="P12" s="47">
        <f t="shared" si="5"/>
        <v>50</v>
      </c>
      <c r="Q12" s="60">
        <f t="shared" si="6"/>
        <v>5</v>
      </c>
      <c r="R12" s="61">
        <f t="shared" si="7"/>
        <v>0</v>
      </c>
      <c r="S12" s="61">
        <f t="shared" si="8"/>
        <v>20</v>
      </c>
      <c r="T12" s="61">
        <f t="shared" si="9"/>
        <v>0</v>
      </c>
      <c r="U12" s="61">
        <f t="shared" si="10"/>
        <v>25</v>
      </c>
      <c r="V12" s="62">
        <f t="shared" si="11"/>
        <v>0</v>
      </c>
      <c r="W12" s="34"/>
      <c r="X12" s="36"/>
      <c r="Y12" s="36"/>
      <c r="Z12" s="36"/>
      <c r="AA12" s="90"/>
      <c r="AB12" s="33"/>
      <c r="AC12" s="34">
        <v>5</v>
      </c>
      <c r="AD12" s="36"/>
      <c r="AE12" s="37">
        <v>20</v>
      </c>
      <c r="AF12" s="37"/>
      <c r="AG12" s="90">
        <v>25</v>
      </c>
      <c r="AH12" s="37"/>
      <c r="AI12" s="5" t="s">
        <v>51</v>
      </c>
    </row>
    <row r="13" spans="1:35" ht="34.5">
      <c r="A13" s="58">
        <v>6</v>
      </c>
      <c r="B13" s="5" t="s">
        <v>73</v>
      </c>
      <c r="C13" s="34">
        <v>0.1</v>
      </c>
      <c r="D13" s="36">
        <v>0.9</v>
      </c>
      <c r="E13" s="37"/>
      <c r="F13" s="34"/>
      <c r="G13" s="13"/>
      <c r="H13" s="33"/>
      <c r="I13" s="59">
        <f t="shared" si="2"/>
        <v>0.1</v>
      </c>
      <c r="J13" s="63">
        <f t="shared" si="3"/>
        <v>0.9</v>
      </c>
      <c r="K13" s="73">
        <f t="shared" si="12"/>
        <v>0</v>
      </c>
      <c r="L13" s="58">
        <f t="shared" si="0"/>
        <v>1</v>
      </c>
      <c r="M13" s="40" t="s">
        <v>67</v>
      </c>
      <c r="N13" s="35"/>
      <c r="O13" s="87">
        <f t="shared" si="4"/>
        <v>17</v>
      </c>
      <c r="P13" s="47">
        <f t="shared" si="5"/>
        <v>25</v>
      </c>
      <c r="Q13" s="60">
        <f t="shared" si="6"/>
        <v>2</v>
      </c>
      <c r="R13" s="61">
        <f t="shared" si="7"/>
        <v>0</v>
      </c>
      <c r="S13" s="61">
        <f t="shared" si="8"/>
        <v>0</v>
      </c>
      <c r="T13" s="61">
        <f t="shared" si="9"/>
        <v>15</v>
      </c>
      <c r="U13" s="61">
        <f t="shared" si="10"/>
        <v>8</v>
      </c>
      <c r="V13" s="62">
        <f t="shared" si="11"/>
        <v>0</v>
      </c>
      <c r="W13" s="34">
        <v>2</v>
      </c>
      <c r="X13" s="36"/>
      <c r="Y13" s="36"/>
      <c r="Z13" s="36">
        <v>15</v>
      </c>
      <c r="AA13" s="90">
        <v>8</v>
      </c>
      <c r="AB13" s="33"/>
      <c r="AC13" s="34"/>
      <c r="AD13" s="36"/>
      <c r="AE13" s="37"/>
      <c r="AF13" s="37"/>
      <c r="AG13" s="90"/>
      <c r="AH13" s="37"/>
      <c r="AI13" s="5" t="s">
        <v>51</v>
      </c>
    </row>
    <row r="14" spans="1:35" ht="22.5">
      <c r="A14" s="58">
        <v>7</v>
      </c>
      <c r="B14" s="5" t="s">
        <v>74</v>
      </c>
      <c r="C14" s="14">
        <v>0.5</v>
      </c>
      <c r="D14" s="36">
        <v>1</v>
      </c>
      <c r="E14" s="37"/>
      <c r="F14" s="34">
        <v>0.5</v>
      </c>
      <c r="G14" s="13">
        <v>1</v>
      </c>
      <c r="H14" s="37"/>
      <c r="I14" s="59">
        <f t="shared" si="2"/>
        <v>1</v>
      </c>
      <c r="J14" s="63">
        <f t="shared" si="3"/>
        <v>2</v>
      </c>
      <c r="K14" s="73">
        <f t="shared" si="12"/>
        <v>0</v>
      </c>
      <c r="L14" s="58">
        <f t="shared" si="0"/>
        <v>3</v>
      </c>
      <c r="M14" s="38"/>
      <c r="N14" s="35" t="s">
        <v>68</v>
      </c>
      <c r="O14" s="87">
        <f t="shared" si="4"/>
        <v>39</v>
      </c>
      <c r="P14" s="47">
        <f t="shared" si="5"/>
        <v>75</v>
      </c>
      <c r="Q14" s="60">
        <f t="shared" si="6"/>
        <v>4</v>
      </c>
      <c r="R14" s="61">
        <f t="shared" si="7"/>
        <v>0</v>
      </c>
      <c r="S14" s="61">
        <f t="shared" si="8"/>
        <v>0</v>
      </c>
      <c r="T14" s="61">
        <f t="shared" si="9"/>
        <v>35</v>
      </c>
      <c r="U14" s="61">
        <f t="shared" si="10"/>
        <v>36</v>
      </c>
      <c r="V14" s="62">
        <f t="shared" si="11"/>
        <v>0</v>
      </c>
      <c r="W14" s="34">
        <v>4</v>
      </c>
      <c r="X14" s="36"/>
      <c r="Y14" s="36"/>
      <c r="Z14" s="36">
        <v>15</v>
      </c>
      <c r="AA14" s="90">
        <v>15</v>
      </c>
      <c r="AB14" s="33"/>
      <c r="AC14" s="34"/>
      <c r="AD14" s="36"/>
      <c r="AE14" s="37"/>
      <c r="AF14" s="37">
        <v>20</v>
      </c>
      <c r="AG14" s="90">
        <v>21</v>
      </c>
      <c r="AH14" s="37"/>
      <c r="AI14" s="5" t="s">
        <v>51</v>
      </c>
    </row>
    <row r="15" spans="1:35" ht="22.5">
      <c r="A15" s="58">
        <v>8</v>
      </c>
      <c r="B15" s="5" t="s">
        <v>76</v>
      </c>
      <c r="C15" s="14"/>
      <c r="D15" s="36"/>
      <c r="E15" s="37"/>
      <c r="F15" s="34">
        <v>0.3</v>
      </c>
      <c r="G15" s="13">
        <v>0.7</v>
      </c>
      <c r="H15" s="37"/>
      <c r="I15" s="59">
        <f t="shared" si="2"/>
        <v>0.3</v>
      </c>
      <c r="J15" s="63">
        <f t="shared" si="3"/>
        <v>0.7</v>
      </c>
      <c r="K15" s="73">
        <f t="shared" si="12"/>
        <v>0</v>
      </c>
      <c r="L15" s="58">
        <f t="shared" si="0"/>
        <v>1</v>
      </c>
      <c r="M15" s="38"/>
      <c r="N15" s="35" t="s">
        <v>67</v>
      </c>
      <c r="O15" s="87">
        <f t="shared" si="4"/>
        <v>15</v>
      </c>
      <c r="P15" s="47">
        <f>SUM(Q15:V15)</f>
        <v>25</v>
      </c>
      <c r="Q15" s="60">
        <f aca="true" t="shared" si="13" ref="Q15:V19">W15+AC15</f>
        <v>5</v>
      </c>
      <c r="R15" s="61">
        <f t="shared" si="13"/>
        <v>0</v>
      </c>
      <c r="S15" s="61">
        <f t="shared" si="13"/>
        <v>0</v>
      </c>
      <c r="T15" s="61">
        <f t="shared" si="13"/>
        <v>10</v>
      </c>
      <c r="U15" s="61">
        <f t="shared" si="13"/>
        <v>10</v>
      </c>
      <c r="V15" s="62">
        <f t="shared" si="13"/>
        <v>0</v>
      </c>
      <c r="W15" s="34"/>
      <c r="X15" s="36"/>
      <c r="Y15" s="36"/>
      <c r="Z15" s="36"/>
      <c r="AA15" s="90"/>
      <c r="AB15" s="33"/>
      <c r="AC15" s="34">
        <v>5</v>
      </c>
      <c r="AD15" s="14"/>
      <c r="AE15" s="36"/>
      <c r="AF15" s="36">
        <v>10</v>
      </c>
      <c r="AG15" s="90">
        <v>10</v>
      </c>
      <c r="AH15" s="37"/>
      <c r="AI15" s="5" t="s">
        <v>51</v>
      </c>
    </row>
    <row r="16" spans="1:35" ht="22.5">
      <c r="A16" s="58">
        <v>9</v>
      </c>
      <c r="B16" s="5" t="s">
        <v>41</v>
      </c>
      <c r="C16" s="14">
        <v>0.2</v>
      </c>
      <c r="D16" s="36">
        <v>0.8</v>
      </c>
      <c r="E16" s="37"/>
      <c r="F16" s="34"/>
      <c r="G16" s="13"/>
      <c r="H16" s="37"/>
      <c r="I16" s="59">
        <f t="shared" si="2"/>
        <v>0.2</v>
      </c>
      <c r="J16" s="63">
        <f t="shared" si="3"/>
        <v>0.8</v>
      </c>
      <c r="K16" s="73">
        <f t="shared" si="12"/>
        <v>0</v>
      </c>
      <c r="L16" s="58">
        <f t="shared" si="0"/>
        <v>1</v>
      </c>
      <c r="M16" s="38" t="s">
        <v>67</v>
      </c>
      <c r="N16" s="35"/>
      <c r="O16" s="87">
        <f t="shared" si="4"/>
        <v>20</v>
      </c>
      <c r="P16" s="47">
        <f>SUM(Q16:V16)</f>
        <v>25</v>
      </c>
      <c r="Q16" s="60">
        <f t="shared" si="13"/>
        <v>5</v>
      </c>
      <c r="R16" s="61">
        <f t="shared" si="13"/>
        <v>0</v>
      </c>
      <c r="S16" s="61">
        <f t="shared" si="13"/>
        <v>0</v>
      </c>
      <c r="T16" s="61">
        <f t="shared" si="13"/>
        <v>15</v>
      </c>
      <c r="U16" s="61">
        <f t="shared" si="13"/>
        <v>5</v>
      </c>
      <c r="V16" s="62">
        <f t="shared" si="13"/>
        <v>0</v>
      </c>
      <c r="W16" s="34">
        <v>5</v>
      </c>
      <c r="X16" s="36"/>
      <c r="Y16" s="36"/>
      <c r="Z16" s="36">
        <v>15</v>
      </c>
      <c r="AA16" s="90">
        <v>5</v>
      </c>
      <c r="AB16" s="33"/>
      <c r="AC16" s="34"/>
      <c r="AD16" s="14"/>
      <c r="AE16" s="36"/>
      <c r="AF16" s="36"/>
      <c r="AG16" s="90"/>
      <c r="AH16" s="37"/>
      <c r="AI16" s="5" t="s">
        <v>52</v>
      </c>
    </row>
    <row r="17" spans="1:35" ht="22.5">
      <c r="A17" s="58">
        <v>10</v>
      </c>
      <c r="B17" s="5" t="s">
        <v>85</v>
      </c>
      <c r="C17" s="14"/>
      <c r="D17" s="36"/>
      <c r="E17" s="37"/>
      <c r="F17" s="34">
        <v>0.2</v>
      </c>
      <c r="G17" s="13">
        <v>0.8</v>
      </c>
      <c r="H17" s="37"/>
      <c r="I17" s="59">
        <f t="shared" si="2"/>
        <v>0.2</v>
      </c>
      <c r="J17" s="63">
        <f t="shared" si="3"/>
        <v>0.8</v>
      </c>
      <c r="K17" s="73">
        <f t="shared" si="12"/>
        <v>0</v>
      </c>
      <c r="L17" s="58">
        <f t="shared" si="0"/>
        <v>1</v>
      </c>
      <c r="M17" s="38"/>
      <c r="N17" s="35" t="s">
        <v>67</v>
      </c>
      <c r="O17" s="87">
        <f t="shared" si="4"/>
        <v>19</v>
      </c>
      <c r="P17" s="47">
        <f>SUM(Q17:V17)</f>
        <v>25</v>
      </c>
      <c r="Q17" s="60">
        <f t="shared" si="13"/>
        <v>4</v>
      </c>
      <c r="R17" s="61">
        <f t="shared" si="13"/>
        <v>0</v>
      </c>
      <c r="S17" s="61">
        <f t="shared" si="13"/>
        <v>0</v>
      </c>
      <c r="T17" s="61">
        <f t="shared" si="13"/>
        <v>15</v>
      </c>
      <c r="U17" s="61">
        <f t="shared" si="13"/>
        <v>6</v>
      </c>
      <c r="V17" s="62">
        <f t="shared" si="13"/>
        <v>0</v>
      </c>
      <c r="W17" s="34"/>
      <c r="X17" s="36"/>
      <c r="Y17" s="36"/>
      <c r="Z17" s="36"/>
      <c r="AA17" s="90"/>
      <c r="AB17" s="33"/>
      <c r="AC17" s="34">
        <v>4</v>
      </c>
      <c r="AD17" s="14"/>
      <c r="AE17" s="36"/>
      <c r="AF17" s="36">
        <v>15</v>
      </c>
      <c r="AG17" s="90">
        <v>6</v>
      </c>
      <c r="AH17" s="37"/>
      <c r="AI17" s="5" t="s">
        <v>78</v>
      </c>
    </row>
    <row r="18" spans="1:35" ht="22.5">
      <c r="A18" s="58">
        <v>11</v>
      </c>
      <c r="B18" s="5" t="s">
        <v>42</v>
      </c>
      <c r="C18" s="14">
        <v>0.6</v>
      </c>
      <c r="D18" s="36">
        <v>1.4</v>
      </c>
      <c r="E18" s="37"/>
      <c r="F18" s="34"/>
      <c r="G18" s="13"/>
      <c r="H18" s="37"/>
      <c r="I18" s="59">
        <f t="shared" si="2"/>
        <v>0.6</v>
      </c>
      <c r="J18" s="63">
        <f t="shared" si="3"/>
        <v>1.4</v>
      </c>
      <c r="K18" s="73">
        <f t="shared" si="12"/>
        <v>0</v>
      </c>
      <c r="L18" s="58">
        <f t="shared" si="0"/>
        <v>2</v>
      </c>
      <c r="M18" s="38" t="s">
        <v>68</v>
      </c>
      <c r="N18" s="35"/>
      <c r="O18" s="87">
        <f t="shared" si="4"/>
        <v>20</v>
      </c>
      <c r="P18" s="47">
        <f>SUM(Q18:V18)</f>
        <v>50</v>
      </c>
      <c r="Q18" s="60">
        <f t="shared" si="13"/>
        <v>5</v>
      </c>
      <c r="R18" s="61">
        <f t="shared" si="13"/>
        <v>0</v>
      </c>
      <c r="S18" s="61">
        <f t="shared" si="13"/>
        <v>0</v>
      </c>
      <c r="T18" s="61">
        <f t="shared" si="13"/>
        <v>15</v>
      </c>
      <c r="U18" s="61">
        <f t="shared" si="13"/>
        <v>30</v>
      </c>
      <c r="V18" s="62">
        <f t="shared" si="13"/>
        <v>0</v>
      </c>
      <c r="W18" s="34">
        <v>5</v>
      </c>
      <c r="X18" s="36"/>
      <c r="Y18" s="36"/>
      <c r="Z18" s="36">
        <v>15</v>
      </c>
      <c r="AA18" s="90">
        <v>30</v>
      </c>
      <c r="AB18" s="33"/>
      <c r="AC18" s="34"/>
      <c r="AD18" s="14"/>
      <c r="AE18" s="36"/>
      <c r="AF18" s="36"/>
      <c r="AG18" s="90"/>
      <c r="AH18" s="37"/>
      <c r="AI18" s="5" t="s">
        <v>53</v>
      </c>
    </row>
    <row r="19" spans="1:35" ht="22.5">
      <c r="A19" s="58">
        <v>12</v>
      </c>
      <c r="B19" s="5" t="s">
        <v>86</v>
      </c>
      <c r="C19" s="14">
        <v>0.2</v>
      </c>
      <c r="D19" s="36">
        <v>0.8</v>
      </c>
      <c r="E19" s="37"/>
      <c r="F19" s="34"/>
      <c r="G19" s="13"/>
      <c r="H19" s="37"/>
      <c r="I19" s="59">
        <f t="shared" si="2"/>
        <v>0.2</v>
      </c>
      <c r="J19" s="63">
        <f t="shared" si="3"/>
        <v>0.8</v>
      </c>
      <c r="K19" s="73">
        <f t="shared" si="12"/>
        <v>0</v>
      </c>
      <c r="L19" s="58">
        <f t="shared" si="0"/>
        <v>1</v>
      </c>
      <c r="M19" s="38" t="s">
        <v>67</v>
      </c>
      <c r="N19" s="35"/>
      <c r="O19" s="87">
        <f t="shared" si="4"/>
        <v>14</v>
      </c>
      <c r="P19" s="47">
        <f>SUM(Q19:V19)</f>
        <v>25</v>
      </c>
      <c r="Q19" s="60">
        <f t="shared" si="13"/>
        <v>4</v>
      </c>
      <c r="R19" s="61">
        <f t="shared" si="13"/>
        <v>0</v>
      </c>
      <c r="S19" s="61">
        <f t="shared" si="13"/>
        <v>10</v>
      </c>
      <c r="T19" s="61">
        <f t="shared" si="13"/>
        <v>0</v>
      </c>
      <c r="U19" s="61">
        <f t="shared" si="13"/>
        <v>11</v>
      </c>
      <c r="V19" s="62">
        <f t="shared" si="13"/>
        <v>0</v>
      </c>
      <c r="W19" s="34">
        <v>4</v>
      </c>
      <c r="X19" s="36"/>
      <c r="Y19" s="36">
        <v>10</v>
      </c>
      <c r="Z19" s="36"/>
      <c r="AA19" s="90">
        <v>11</v>
      </c>
      <c r="AB19" s="33"/>
      <c r="AC19" s="34"/>
      <c r="AD19" s="14"/>
      <c r="AE19" s="36"/>
      <c r="AF19" s="36"/>
      <c r="AG19" s="90"/>
      <c r="AH19" s="37"/>
      <c r="AI19" s="5" t="s">
        <v>51</v>
      </c>
    </row>
    <row r="20" spans="1:35" ht="22.5">
      <c r="A20" s="58">
        <v>13</v>
      </c>
      <c r="B20" s="5" t="s">
        <v>43</v>
      </c>
      <c r="C20" s="14"/>
      <c r="D20" s="36"/>
      <c r="E20" s="37"/>
      <c r="F20" s="34">
        <v>0.2</v>
      </c>
      <c r="G20" s="13">
        <v>0.8</v>
      </c>
      <c r="H20" s="37"/>
      <c r="I20" s="59">
        <f t="shared" si="2"/>
        <v>0.2</v>
      </c>
      <c r="J20" s="63">
        <f t="shared" si="3"/>
        <v>0.8</v>
      </c>
      <c r="K20" s="73">
        <f t="shared" si="12"/>
        <v>0</v>
      </c>
      <c r="L20" s="58">
        <f t="shared" si="0"/>
        <v>1</v>
      </c>
      <c r="M20" s="38"/>
      <c r="N20" s="35" t="s">
        <v>67</v>
      </c>
      <c r="O20" s="87">
        <f t="shared" si="4"/>
        <v>19</v>
      </c>
      <c r="P20" s="47">
        <f t="shared" si="5"/>
        <v>25</v>
      </c>
      <c r="Q20" s="60">
        <f t="shared" si="6"/>
        <v>4</v>
      </c>
      <c r="R20" s="61">
        <f t="shared" si="7"/>
        <v>0</v>
      </c>
      <c r="S20" s="61">
        <f t="shared" si="8"/>
        <v>0</v>
      </c>
      <c r="T20" s="61">
        <f t="shared" si="9"/>
        <v>15</v>
      </c>
      <c r="U20" s="61">
        <f t="shared" si="10"/>
        <v>6</v>
      </c>
      <c r="V20" s="62">
        <f t="shared" si="11"/>
        <v>0</v>
      </c>
      <c r="W20" s="34"/>
      <c r="X20" s="36"/>
      <c r="Y20" s="36"/>
      <c r="Z20" s="36"/>
      <c r="AA20" s="90"/>
      <c r="AB20" s="33"/>
      <c r="AC20" s="34">
        <v>4</v>
      </c>
      <c r="AD20" s="14"/>
      <c r="AE20" s="14"/>
      <c r="AF20" s="14">
        <v>15</v>
      </c>
      <c r="AG20" s="90">
        <v>6</v>
      </c>
      <c r="AH20" s="37"/>
      <c r="AI20" s="5" t="s">
        <v>53</v>
      </c>
    </row>
    <row r="21" spans="1:35" ht="22.5">
      <c r="A21" s="58">
        <v>14</v>
      </c>
      <c r="B21" s="5" t="s">
        <v>44</v>
      </c>
      <c r="C21" s="14"/>
      <c r="D21" s="36"/>
      <c r="E21" s="37"/>
      <c r="F21" s="34">
        <v>0.3</v>
      </c>
      <c r="G21" s="36">
        <v>0.7</v>
      </c>
      <c r="H21" s="37"/>
      <c r="I21" s="59">
        <f t="shared" si="2"/>
        <v>0.3</v>
      </c>
      <c r="J21" s="63">
        <f t="shared" si="3"/>
        <v>0.7</v>
      </c>
      <c r="K21" s="73">
        <f t="shared" si="12"/>
        <v>0</v>
      </c>
      <c r="L21" s="58">
        <f t="shared" si="0"/>
        <v>1</v>
      </c>
      <c r="M21" s="38"/>
      <c r="N21" s="35" t="s">
        <v>67</v>
      </c>
      <c r="O21" s="87">
        <f t="shared" si="4"/>
        <v>7</v>
      </c>
      <c r="P21" s="47">
        <f t="shared" si="5"/>
        <v>27</v>
      </c>
      <c r="Q21" s="60">
        <f t="shared" si="6"/>
        <v>2</v>
      </c>
      <c r="R21" s="61">
        <f t="shared" si="7"/>
        <v>0</v>
      </c>
      <c r="S21" s="61">
        <f t="shared" si="8"/>
        <v>0</v>
      </c>
      <c r="T21" s="61">
        <f t="shared" si="9"/>
        <v>5</v>
      </c>
      <c r="U21" s="61">
        <f t="shared" si="10"/>
        <v>20</v>
      </c>
      <c r="V21" s="62">
        <f t="shared" si="11"/>
        <v>0</v>
      </c>
      <c r="W21" s="34"/>
      <c r="X21" s="14"/>
      <c r="Y21" s="14"/>
      <c r="Z21" s="14"/>
      <c r="AA21" s="90"/>
      <c r="AB21" s="33"/>
      <c r="AC21" s="34">
        <v>2</v>
      </c>
      <c r="AD21" s="14"/>
      <c r="AE21" s="14"/>
      <c r="AF21" s="14">
        <v>5</v>
      </c>
      <c r="AG21" s="90">
        <v>20</v>
      </c>
      <c r="AH21" s="37"/>
      <c r="AI21" s="5" t="s">
        <v>51</v>
      </c>
    </row>
    <row r="22" spans="1:35" ht="22.5">
      <c r="A22" s="58">
        <v>15</v>
      </c>
      <c r="B22" s="5" t="s">
        <v>70</v>
      </c>
      <c r="C22" s="14">
        <v>0.4</v>
      </c>
      <c r="D22" s="36">
        <v>0.6</v>
      </c>
      <c r="E22" s="37"/>
      <c r="F22" s="34"/>
      <c r="G22" s="36"/>
      <c r="H22" s="37"/>
      <c r="I22" s="59">
        <f t="shared" si="2"/>
        <v>0.4</v>
      </c>
      <c r="J22" s="63">
        <f t="shared" si="3"/>
        <v>0.6</v>
      </c>
      <c r="K22" s="73">
        <f t="shared" si="12"/>
        <v>0</v>
      </c>
      <c r="L22" s="58">
        <f t="shared" si="0"/>
        <v>1</v>
      </c>
      <c r="M22" s="38" t="s">
        <v>67</v>
      </c>
      <c r="N22" s="35"/>
      <c r="O22" s="87">
        <f t="shared" si="4"/>
        <v>9</v>
      </c>
      <c r="P22" s="47">
        <f t="shared" si="5"/>
        <v>29</v>
      </c>
      <c r="Q22" s="60">
        <f t="shared" si="6"/>
        <v>4</v>
      </c>
      <c r="R22" s="61">
        <f t="shared" si="7"/>
        <v>0</v>
      </c>
      <c r="S22" s="61">
        <f t="shared" si="8"/>
        <v>0</v>
      </c>
      <c r="T22" s="61">
        <f t="shared" si="9"/>
        <v>5</v>
      </c>
      <c r="U22" s="61">
        <f t="shared" si="10"/>
        <v>20</v>
      </c>
      <c r="V22" s="62">
        <f t="shared" si="11"/>
        <v>0</v>
      </c>
      <c r="W22" s="34">
        <v>4</v>
      </c>
      <c r="X22" s="14"/>
      <c r="Y22" s="14"/>
      <c r="Z22" s="14">
        <v>5</v>
      </c>
      <c r="AA22" s="90">
        <v>20</v>
      </c>
      <c r="AB22" s="33"/>
      <c r="AC22" s="34"/>
      <c r="AD22" s="14"/>
      <c r="AE22" s="14"/>
      <c r="AF22" s="14"/>
      <c r="AG22" s="90"/>
      <c r="AH22" s="37"/>
      <c r="AI22" s="5" t="s">
        <v>54</v>
      </c>
    </row>
    <row r="23" spans="1:35" ht="12.75">
      <c r="A23" s="58">
        <v>16</v>
      </c>
      <c r="B23" s="5" t="s">
        <v>45</v>
      </c>
      <c r="C23" s="34"/>
      <c r="D23" s="36"/>
      <c r="E23" s="37"/>
      <c r="F23" s="34">
        <v>0.4</v>
      </c>
      <c r="G23" s="13">
        <v>0.6</v>
      </c>
      <c r="H23" s="33"/>
      <c r="I23" s="59">
        <f t="shared" si="2"/>
        <v>0.4</v>
      </c>
      <c r="J23" s="63">
        <f t="shared" si="3"/>
        <v>0.6</v>
      </c>
      <c r="K23" s="73">
        <f t="shared" si="12"/>
        <v>0</v>
      </c>
      <c r="L23" s="58">
        <f t="shared" si="0"/>
        <v>1</v>
      </c>
      <c r="M23" s="67"/>
      <c r="N23" s="35" t="s">
        <v>67</v>
      </c>
      <c r="O23" s="87">
        <f t="shared" si="4"/>
        <v>9</v>
      </c>
      <c r="P23" s="47">
        <f t="shared" si="5"/>
        <v>25</v>
      </c>
      <c r="Q23" s="60">
        <f t="shared" si="6"/>
        <v>4</v>
      </c>
      <c r="R23" s="61">
        <f t="shared" si="7"/>
        <v>0</v>
      </c>
      <c r="S23" s="61">
        <f t="shared" si="8"/>
        <v>5</v>
      </c>
      <c r="T23" s="61">
        <f t="shared" si="9"/>
        <v>0</v>
      </c>
      <c r="U23" s="61">
        <f t="shared" si="10"/>
        <v>16</v>
      </c>
      <c r="V23" s="62">
        <f t="shared" si="11"/>
        <v>0</v>
      </c>
      <c r="W23" s="34"/>
      <c r="X23" s="36"/>
      <c r="Y23" s="36"/>
      <c r="Z23" s="36"/>
      <c r="AA23" s="90"/>
      <c r="AB23" s="33"/>
      <c r="AC23" s="34">
        <v>4</v>
      </c>
      <c r="AD23" s="14"/>
      <c r="AE23" s="14">
        <v>5</v>
      </c>
      <c r="AF23" s="14"/>
      <c r="AG23" s="90">
        <v>16</v>
      </c>
      <c r="AH23" s="37"/>
      <c r="AI23" s="5" t="s">
        <v>55</v>
      </c>
    </row>
    <row r="24" spans="1:35" ht="22.5">
      <c r="A24" s="58">
        <v>17</v>
      </c>
      <c r="B24" s="5" t="s">
        <v>46</v>
      </c>
      <c r="C24" s="14">
        <v>0.4</v>
      </c>
      <c r="D24" s="36">
        <v>1.6</v>
      </c>
      <c r="E24" s="37"/>
      <c r="F24" s="34"/>
      <c r="G24" s="37"/>
      <c r="H24" s="33"/>
      <c r="I24" s="59">
        <f t="shared" si="2"/>
        <v>0.4</v>
      </c>
      <c r="J24" s="63">
        <f t="shared" si="3"/>
        <v>1.6</v>
      </c>
      <c r="K24" s="73">
        <f t="shared" si="12"/>
        <v>0</v>
      </c>
      <c r="L24" s="58">
        <f t="shared" si="0"/>
        <v>2</v>
      </c>
      <c r="M24" s="38" t="s">
        <v>67</v>
      </c>
      <c r="N24" s="35"/>
      <c r="O24" s="87">
        <f t="shared" si="4"/>
        <v>25</v>
      </c>
      <c r="P24" s="47">
        <f t="shared" si="5"/>
        <v>50</v>
      </c>
      <c r="Q24" s="60">
        <f t="shared" si="6"/>
        <v>5</v>
      </c>
      <c r="R24" s="61">
        <f t="shared" si="7"/>
        <v>0</v>
      </c>
      <c r="S24" s="61">
        <f t="shared" si="8"/>
        <v>0</v>
      </c>
      <c r="T24" s="61">
        <f t="shared" si="9"/>
        <v>20</v>
      </c>
      <c r="U24" s="61">
        <f t="shared" si="10"/>
        <v>25</v>
      </c>
      <c r="V24" s="62">
        <f t="shared" si="11"/>
        <v>0</v>
      </c>
      <c r="W24" s="34">
        <v>5</v>
      </c>
      <c r="X24" s="36"/>
      <c r="Y24" s="36"/>
      <c r="Z24" s="36">
        <v>20</v>
      </c>
      <c r="AA24" s="90">
        <v>25</v>
      </c>
      <c r="AB24" s="33"/>
      <c r="AC24" s="34"/>
      <c r="AD24" s="14"/>
      <c r="AE24" s="14"/>
      <c r="AF24" s="14"/>
      <c r="AG24" s="90"/>
      <c r="AH24" s="37"/>
      <c r="AI24" s="39" t="s">
        <v>56</v>
      </c>
    </row>
    <row r="25" spans="1:35" ht="45.75">
      <c r="A25" s="58">
        <v>18</v>
      </c>
      <c r="B25" s="5" t="s">
        <v>104</v>
      </c>
      <c r="C25" s="14"/>
      <c r="D25" s="36"/>
      <c r="E25" s="37"/>
      <c r="F25" s="34">
        <v>1</v>
      </c>
      <c r="G25" s="36"/>
      <c r="H25" s="33"/>
      <c r="I25" s="59">
        <f t="shared" si="2"/>
        <v>1</v>
      </c>
      <c r="J25" s="63">
        <f t="shared" si="3"/>
        <v>0</v>
      </c>
      <c r="K25" s="73">
        <f t="shared" si="12"/>
        <v>0</v>
      </c>
      <c r="L25" s="58">
        <f t="shared" si="0"/>
        <v>1</v>
      </c>
      <c r="M25" s="40"/>
      <c r="N25" s="41" t="s">
        <v>67</v>
      </c>
      <c r="O25" s="87">
        <f t="shared" si="4"/>
        <v>10</v>
      </c>
      <c r="P25" s="47">
        <f t="shared" si="5"/>
        <v>25</v>
      </c>
      <c r="Q25" s="60">
        <f t="shared" si="6"/>
        <v>5</v>
      </c>
      <c r="R25" s="61">
        <f t="shared" si="7"/>
        <v>5</v>
      </c>
      <c r="S25" s="61">
        <f t="shared" si="8"/>
        <v>0</v>
      </c>
      <c r="T25" s="61">
        <f t="shared" si="9"/>
        <v>0</v>
      </c>
      <c r="U25" s="61">
        <f t="shared" si="10"/>
        <v>15</v>
      </c>
      <c r="V25" s="62">
        <f t="shared" si="11"/>
        <v>0</v>
      </c>
      <c r="W25" s="34"/>
      <c r="X25" s="36"/>
      <c r="Y25" s="36"/>
      <c r="Z25" s="36"/>
      <c r="AA25" s="90"/>
      <c r="AB25" s="33"/>
      <c r="AC25" s="34">
        <v>5</v>
      </c>
      <c r="AD25" s="14">
        <v>5</v>
      </c>
      <c r="AE25" s="14"/>
      <c r="AF25" s="14"/>
      <c r="AG25" s="90">
        <v>15</v>
      </c>
      <c r="AH25" s="33"/>
      <c r="AI25" s="5" t="s">
        <v>51</v>
      </c>
    </row>
    <row r="26" spans="1:35" ht="22.5">
      <c r="A26" s="58">
        <v>19</v>
      </c>
      <c r="B26" s="39" t="s">
        <v>75</v>
      </c>
      <c r="C26" s="14">
        <v>1</v>
      </c>
      <c r="D26" s="36"/>
      <c r="E26" s="37"/>
      <c r="F26" s="34"/>
      <c r="G26" s="36"/>
      <c r="H26" s="33"/>
      <c r="I26" s="59">
        <f t="shared" si="2"/>
        <v>1</v>
      </c>
      <c r="J26" s="63">
        <f t="shared" si="3"/>
        <v>0</v>
      </c>
      <c r="K26" s="73">
        <f t="shared" si="12"/>
        <v>0</v>
      </c>
      <c r="L26" s="58">
        <f t="shared" si="0"/>
        <v>1</v>
      </c>
      <c r="M26" s="38" t="s">
        <v>68</v>
      </c>
      <c r="N26" s="35"/>
      <c r="O26" s="87">
        <f t="shared" si="4"/>
        <v>7</v>
      </c>
      <c r="P26" s="47">
        <f t="shared" si="5"/>
        <v>25</v>
      </c>
      <c r="Q26" s="60">
        <f t="shared" si="6"/>
        <v>2</v>
      </c>
      <c r="R26" s="61">
        <f t="shared" si="7"/>
        <v>5</v>
      </c>
      <c r="S26" s="61">
        <f t="shared" si="8"/>
        <v>0</v>
      </c>
      <c r="T26" s="61">
        <f t="shared" si="9"/>
        <v>0</v>
      </c>
      <c r="U26" s="61">
        <f t="shared" si="10"/>
        <v>18</v>
      </c>
      <c r="V26" s="62">
        <f t="shared" si="11"/>
        <v>0</v>
      </c>
      <c r="W26" s="34">
        <v>2</v>
      </c>
      <c r="X26" s="36">
        <v>5</v>
      </c>
      <c r="Y26" s="36"/>
      <c r="Z26" s="36"/>
      <c r="AA26" s="90">
        <v>18</v>
      </c>
      <c r="AB26" s="33"/>
      <c r="AC26" s="34"/>
      <c r="AD26" s="14"/>
      <c r="AE26" s="14"/>
      <c r="AF26" s="14"/>
      <c r="AG26" s="90"/>
      <c r="AH26" s="33"/>
      <c r="AI26" s="5" t="s">
        <v>51</v>
      </c>
    </row>
    <row r="27" spans="1:35" ht="22.5">
      <c r="A27" s="58">
        <v>20</v>
      </c>
      <c r="B27" s="5" t="s">
        <v>47</v>
      </c>
      <c r="C27" s="34">
        <v>1</v>
      </c>
      <c r="D27" s="36"/>
      <c r="E27" s="37"/>
      <c r="F27" s="34"/>
      <c r="G27" s="13"/>
      <c r="H27" s="33"/>
      <c r="I27" s="59">
        <f t="shared" si="2"/>
        <v>1</v>
      </c>
      <c r="J27" s="63">
        <f t="shared" si="3"/>
        <v>0</v>
      </c>
      <c r="K27" s="73">
        <f t="shared" si="12"/>
        <v>0</v>
      </c>
      <c r="L27" s="58">
        <f t="shared" si="0"/>
        <v>1</v>
      </c>
      <c r="M27" s="38" t="s">
        <v>67</v>
      </c>
      <c r="N27" s="41"/>
      <c r="O27" s="87">
        <f t="shared" si="4"/>
        <v>20</v>
      </c>
      <c r="P27" s="47">
        <f t="shared" si="5"/>
        <v>25</v>
      </c>
      <c r="Q27" s="59">
        <f t="shared" si="6"/>
        <v>20</v>
      </c>
      <c r="R27" s="63">
        <f t="shared" si="7"/>
        <v>0</v>
      </c>
      <c r="S27" s="63">
        <f t="shared" si="8"/>
        <v>0</v>
      </c>
      <c r="T27" s="63">
        <f t="shared" si="9"/>
        <v>0</v>
      </c>
      <c r="U27" s="63">
        <f t="shared" si="10"/>
        <v>5</v>
      </c>
      <c r="V27" s="109">
        <f t="shared" si="11"/>
        <v>0</v>
      </c>
      <c r="W27" s="34">
        <v>20</v>
      </c>
      <c r="X27" s="36"/>
      <c r="Y27" s="36"/>
      <c r="Z27" s="36"/>
      <c r="AA27" s="90">
        <v>5</v>
      </c>
      <c r="AB27" s="33"/>
      <c r="AC27" s="34"/>
      <c r="AD27" s="14"/>
      <c r="AE27" s="14"/>
      <c r="AF27" s="14"/>
      <c r="AG27" s="90"/>
      <c r="AH27" s="37"/>
      <c r="AI27" s="5" t="s">
        <v>51</v>
      </c>
    </row>
    <row r="28" spans="1:35" ht="22.5">
      <c r="A28" s="58">
        <v>21</v>
      </c>
      <c r="B28" s="5" t="s">
        <v>111</v>
      </c>
      <c r="C28" s="34">
        <v>2</v>
      </c>
      <c r="D28" s="36"/>
      <c r="E28" s="37"/>
      <c r="F28" s="34"/>
      <c r="G28" s="13"/>
      <c r="H28" s="33"/>
      <c r="I28" s="59">
        <f t="shared" si="2"/>
        <v>2</v>
      </c>
      <c r="J28" s="63">
        <v>0</v>
      </c>
      <c r="K28" s="73">
        <v>0</v>
      </c>
      <c r="L28" s="58">
        <v>2</v>
      </c>
      <c r="M28" s="38" t="s">
        <v>67</v>
      </c>
      <c r="N28" s="41"/>
      <c r="O28" s="87">
        <v>30</v>
      </c>
      <c r="P28" s="47">
        <v>50</v>
      </c>
      <c r="Q28" s="59">
        <v>0</v>
      </c>
      <c r="R28" s="63">
        <v>0</v>
      </c>
      <c r="S28" s="63">
        <v>30</v>
      </c>
      <c r="T28" s="63">
        <v>0</v>
      </c>
      <c r="U28" s="63">
        <f t="shared" si="10"/>
        <v>20</v>
      </c>
      <c r="V28" s="109">
        <v>0</v>
      </c>
      <c r="W28" s="34"/>
      <c r="X28" s="36"/>
      <c r="Y28" s="36">
        <v>30</v>
      </c>
      <c r="Z28" s="36"/>
      <c r="AA28" s="90">
        <v>20</v>
      </c>
      <c r="AB28" s="33"/>
      <c r="AC28" s="34"/>
      <c r="AD28" s="14"/>
      <c r="AE28" s="14"/>
      <c r="AF28" s="14"/>
      <c r="AG28" s="90"/>
      <c r="AH28" s="37"/>
      <c r="AI28" s="5" t="s">
        <v>105</v>
      </c>
    </row>
    <row r="29" spans="1:35" ht="22.5">
      <c r="A29" s="58">
        <v>22</v>
      </c>
      <c r="B29" s="5" t="s">
        <v>110</v>
      </c>
      <c r="C29" s="34"/>
      <c r="D29" s="36"/>
      <c r="E29" s="37"/>
      <c r="F29" s="34">
        <v>2</v>
      </c>
      <c r="G29" s="13"/>
      <c r="H29" s="33"/>
      <c r="I29" s="59">
        <f t="shared" si="2"/>
        <v>2</v>
      </c>
      <c r="J29" s="63">
        <f t="shared" si="3"/>
        <v>0</v>
      </c>
      <c r="K29" s="73">
        <f t="shared" si="12"/>
        <v>0</v>
      </c>
      <c r="L29" s="58">
        <f t="shared" si="0"/>
        <v>2</v>
      </c>
      <c r="M29" s="38"/>
      <c r="N29" s="35" t="s">
        <v>67</v>
      </c>
      <c r="O29" s="87">
        <f t="shared" si="4"/>
        <v>45</v>
      </c>
      <c r="P29" s="47">
        <f t="shared" si="5"/>
        <v>60</v>
      </c>
      <c r="Q29" s="60">
        <f t="shared" si="6"/>
        <v>15</v>
      </c>
      <c r="R29" s="61">
        <f t="shared" si="7"/>
        <v>0</v>
      </c>
      <c r="S29" s="61">
        <f t="shared" si="8"/>
        <v>30</v>
      </c>
      <c r="T29" s="61">
        <f t="shared" si="9"/>
        <v>0</v>
      </c>
      <c r="U29" s="61">
        <f t="shared" si="10"/>
        <v>15</v>
      </c>
      <c r="V29" s="62">
        <f t="shared" si="11"/>
        <v>0</v>
      </c>
      <c r="W29" s="34"/>
      <c r="X29" s="36"/>
      <c r="Y29" s="36"/>
      <c r="Z29" s="36"/>
      <c r="AA29" s="90"/>
      <c r="AB29" s="33"/>
      <c r="AC29" s="34">
        <v>15</v>
      </c>
      <c r="AD29" s="36"/>
      <c r="AE29" s="36">
        <v>30</v>
      </c>
      <c r="AF29" s="36"/>
      <c r="AG29" s="90">
        <v>15</v>
      </c>
      <c r="AH29" s="37"/>
      <c r="AI29" s="5" t="s">
        <v>105</v>
      </c>
    </row>
    <row r="30" spans="1:35" ht="12.75">
      <c r="A30" s="58">
        <v>23</v>
      </c>
      <c r="B30" s="5" t="s">
        <v>48</v>
      </c>
      <c r="C30" s="34">
        <v>1.5</v>
      </c>
      <c r="D30" s="36"/>
      <c r="E30" s="37"/>
      <c r="F30" s="34">
        <v>1.5</v>
      </c>
      <c r="G30" s="13"/>
      <c r="H30" s="33"/>
      <c r="I30" s="59">
        <f t="shared" si="2"/>
        <v>3</v>
      </c>
      <c r="J30" s="63">
        <f t="shared" si="3"/>
        <v>0</v>
      </c>
      <c r="K30" s="73">
        <f t="shared" si="12"/>
        <v>0</v>
      </c>
      <c r="L30" s="58">
        <f t="shared" si="0"/>
        <v>3</v>
      </c>
      <c r="M30" s="38"/>
      <c r="N30" s="35" t="s">
        <v>68</v>
      </c>
      <c r="O30" s="87">
        <f t="shared" si="4"/>
        <v>60</v>
      </c>
      <c r="P30" s="47">
        <f t="shared" si="5"/>
        <v>75</v>
      </c>
      <c r="Q30" s="60">
        <f t="shared" si="6"/>
        <v>0</v>
      </c>
      <c r="R30" s="61">
        <f t="shared" si="7"/>
        <v>0</v>
      </c>
      <c r="S30" s="61">
        <f t="shared" si="8"/>
        <v>60</v>
      </c>
      <c r="T30" s="61">
        <f t="shared" si="9"/>
        <v>0</v>
      </c>
      <c r="U30" s="61">
        <f t="shared" si="10"/>
        <v>15</v>
      </c>
      <c r="V30" s="62">
        <f t="shared" si="11"/>
        <v>0</v>
      </c>
      <c r="W30" s="34"/>
      <c r="X30" s="36"/>
      <c r="Y30" s="36">
        <v>30</v>
      </c>
      <c r="Z30" s="36"/>
      <c r="AA30" s="90">
        <v>7</v>
      </c>
      <c r="AB30" s="33"/>
      <c r="AC30" s="34"/>
      <c r="AD30" s="14"/>
      <c r="AE30" s="14">
        <v>30</v>
      </c>
      <c r="AF30" s="14"/>
      <c r="AG30" s="90">
        <v>8</v>
      </c>
      <c r="AH30" s="37"/>
      <c r="AI30" s="5" t="s">
        <v>57</v>
      </c>
    </row>
    <row r="31" spans="1:35" ht="69">
      <c r="A31" s="58">
        <v>24</v>
      </c>
      <c r="B31" s="110" t="s">
        <v>107</v>
      </c>
      <c r="C31" s="107">
        <v>5</v>
      </c>
      <c r="D31" s="90"/>
      <c r="E31" s="94"/>
      <c r="F31" s="95">
        <v>6</v>
      </c>
      <c r="G31" s="90"/>
      <c r="H31" s="105"/>
      <c r="I31" s="95">
        <f t="shared" si="2"/>
        <v>11</v>
      </c>
      <c r="J31" s="90">
        <f t="shared" si="3"/>
        <v>0</v>
      </c>
      <c r="K31" s="97">
        <f t="shared" si="12"/>
        <v>0</v>
      </c>
      <c r="L31" s="98">
        <f t="shared" si="0"/>
        <v>11</v>
      </c>
      <c r="M31" s="99"/>
      <c r="N31" s="100" t="s">
        <v>67</v>
      </c>
      <c r="O31" s="101">
        <f t="shared" si="4"/>
        <v>240</v>
      </c>
      <c r="P31" s="101">
        <f t="shared" si="5"/>
        <v>275</v>
      </c>
      <c r="Q31" s="102">
        <f t="shared" si="6"/>
        <v>0</v>
      </c>
      <c r="R31" s="103">
        <f t="shared" si="7"/>
        <v>240</v>
      </c>
      <c r="S31" s="103">
        <f t="shared" si="8"/>
        <v>0</v>
      </c>
      <c r="T31" s="103">
        <f t="shared" si="9"/>
        <v>0</v>
      </c>
      <c r="U31" s="103">
        <f t="shared" si="10"/>
        <v>35</v>
      </c>
      <c r="V31" s="104">
        <f t="shared" si="11"/>
        <v>0</v>
      </c>
      <c r="W31" s="95"/>
      <c r="X31" s="90">
        <v>100</v>
      </c>
      <c r="Y31" s="90"/>
      <c r="Z31" s="90"/>
      <c r="AA31" s="90">
        <v>25</v>
      </c>
      <c r="AB31" s="105"/>
      <c r="AC31" s="93"/>
      <c r="AD31" s="93">
        <v>140</v>
      </c>
      <c r="AE31" s="93"/>
      <c r="AF31" s="93"/>
      <c r="AG31" s="90">
        <v>10</v>
      </c>
      <c r="AH31" s="94"/>
      <c r="AI31" s="108" t="s">
        <v>88</v>
      </c>
    </row>
    <row r="32" spans="1:35" ht="22.5">
      <c r="A32" s="58">
        <v>25</v>
      </c>
      <c r="B32" s="42" t="s">
        <v>89</v>
      </c>
      <c r="C32" s="43"/>
      <c r="D32" s="36"/>
      <c r="E32" s="37"/>
      <c r="F32" s="34">
        <v>2</v>
      </c>
      <c r="G32" s="36"/>
      <c r="H32" s="33"/>
      <c r="I32" s="59">
        <f>C32+F32</f>
        <v>2</v>
      </c>
      <c r="J32" s="63">
        <f>D32+G32</f>
        <v>0</v>
      </c>
      <c r="K32" s="73">
        <f>E32+H32</f>
        <v>0</v>
      </c>
      <c r="L32" s="58">
        <f>SUM(I32:K32)</f>
        <v>2</v>
      </c>
      <c r="M32" s="38"/>
      <c r="N32" s="35"/>
      <c r="O32" s="87">
        <f>SUM(Q32:T32)</f>
        <v>35</v>
      </c>
      <c r="P32" s="47">
        <f>SUM(Q32:V32)</f>
        <v>50</v>
      </c>
      <c r="Q32" s="60">
        <f aca="true" t="shared" si="14" ref="Q32:V32">W32+AC32</f>
        <v>20</v>
      </c>
      <c r="R32" s="61">
        <f t="shared" si="14"/>
        <v>15</v>
      </c>
      <c r="S32" s="61">
        <f t="shared" si="14"/>
        <v>0</v>
      </c>
      <c r="T32" s="61">
        <f t="shared" si="14"/>
        <v>0</v>
      </c>
      <c r="U32" s="61">
        <f t="shared" si="14"/>
        <v>15</v>
      </c>
      <c r="V32" s="62">
        <f t="shared" si="14"/>
        <v>0</v>
      </c>
      <c r="W32" s="34"/>
      <c r="X32" s="36"/>
      <c r="Y32" s="36"/>
      <c r="Z32" s="36"/>
      <c r="AA32" s="90"/>
      <c r="AB32" s="33"/>
      <c r="AC32" s="14">
        <v>20</v>
      </c>
      <c r="AD32" s="14">
        <v>15</v>
      </c>
      <c r="AE32" s="14"/>
      <c r="AF32" s="14"/>
      <c r="AG32" s="90">
        <v>15</v>
      </c>
      <c r="AH32" s="37"/>
      <c r="AI32" s="5" t="s">
        <v>51</v>
      </c>
    </row>
    <row r="33" spans="1:35" ht="12.75">
      <c r="A33" s="58">
        <v>26</v>
      </c>
      <c r="B33" s="42" t="s">
        <v>63</v>
      </c>
      <c r="C33" s="43"/>
      <c r="D33" s="36"/>
      <c r="E33" s="37">
        <v>7</v>
      </c>
      <c r="F33" s="34"/>
      <c r="G33" s="36"/>
      <c r="H33" s="33">
        <v>7</v>
      </c>
      <c r="I33" s="59">
        <f t="shared" si="2"/>
        <v>0</v>
      </c>
      <c r="J33" s="63">
        <f t="shared" si="3"/>
        <v>0</v>
      </c>
      <c r="K33" s="73">
        <f t="shared" si="12"/>
        <v>14</v>
      </c>
      <c r="L33" s="58">
        <f t="shared" si="0"/>
        <v>14</v>
      </c>
      <c r="M33" s="38"/>
      <c r="N33" s="35" t="s">
        <v>67</v>
      </c>
      <c r="O33" s="87">
        <f t="shared" si="4"/>
        <v>0</v>
      </c>
      <c r="P33" s="47">
        <f t="shared" si="5"/>
        <v>330</v>
      </c>
      <c r="Q33" s="60">
        <f t="shared" si="6"/>
        <v>0</v>
      </c>
      <c r="R33" s="61">
        <f t="shared" si="7"/>
        <v>0</v>
      </c>
      <c r="S33" s="61">
        <f t="shared" si="8"/>
        <v>0</v>
      </c>
      <c r="T33" s="61">
        <f t="shared" si="9"/>
        <v>0</v>
      </c>
      <c r="U33" s="61">
        <f t="shared" si="10"/>
        <v>0</v>
      </c>
      <c r="V33" s="62">
        <f t="shared" si="11"/>
        <v>330</v>
      </c>
      <c r="W33" s="34"/>
      <c r="X33" s="36"/>
      <c r="Y33" s="36"/>
      <c r="Z33" s="36"/>
      <c r="AA33" s="90"/>
      <c r="AB33" s="33">
        <v>135</v>
      </c>
      <c r="AC33" s="14"/>
      <c r="AD33" s="14"/>
      <c r="AE33" s="14"/>
      <c r="AF33" s="14"/>
      <c r="AG33" s="90"/>
      <c r="AH33" s="37">
        <v>195</v>
      </c>
      <c r="AI33" s="5"/>
    </row>
    <row r="34" spans="1:35" ht="23.25" thickBot="1">
      <c r="A34" s="58">
        <v>27</v>
      </c>
      <c r="B34" s="42" t="s">
        <v>80</v>
      </c>
      <c r="C34" s="43"/>
      <c r="D34" s="36"/>
      <c r="E34" s="37"/>
      <c r="F34" s="34"/>
      <c r="G34" s="13"/>
      <c r="H34" s="33"/>
      <c r="I34" s="59">
        <v>0</v>
      </c>
      <c r="J34" s="63">
        <v>0</v>
      </c>
      <c r="K34" s="73">
        <v>0</v>
      </c>
      <c r="L34" s="58">
        <v>0</v>
      </c>
      <c r="M34" s="38" t="s">
        <v>67</v>
      </c>
      <c r="N34" s="35"/>
      <c r="O34" s="87">
        <f t="shared" si="4"/>
        <v>4</v>
      </c>
      <c r="P34" s="47">
        <f t="shared" si="5"/>
        <v>4</v>
      </c>
      <c r="Q34" s="60">
        <f t="shared" si="6"/>
        <v>4</v>
      </c>
      <c r="R34" s="61">
        <v>0</v>
      </c>
      <c r="S34" s="61">
        <v>0</v>
      </c>
      <c r="T34" s="61">
        <v>0</v>
      </c>
      <c r="U34" s="61">
        <v>0</v>
      </c>
      <c r="V34" s="62">
        <v>0</v>
      </c>
      <c r="W34" s="34">
        <v>4</v>
      </c>
      <c r="X34" s="36"/>
      <c r="Y34" s="36"/>
      <c r="Z34" s="36"/>
      <c r="AA34" s="90"/>
      <c r="AB34" s="33"/>
      <c r="AC34" s="14"/>
      <c r="AD34" s="14"/>
      <c r="AE34" s="14"/>
      <c r="AF34" s="14"/>
      <c r="AG34" s="90"/>
      <c r="AH34" s="33"/>
      <c r="AI34" s="5" t="s">
        <v>81</v>
      </c>
    </row>
    <row r="35" spans="1:35" s="4" customFormat="1" ht="12.75" customHeight="1" thickBot="1">
      <c r="A35" s="179" t="s">
        <v>98</v>
      </c>
      <c r="B35" s="180"/>
      <c r="C35" s="22">
        <f aca="true" t="shared" si="15" ref="C35:L35">SUM(C8:C34)</f>
        <v>13.7</v>
      </c>
      <c r="D35" s="23">
        <f t="shared" si="15"/>
        <v>9.299999999999999</v>
      </c>
      <c r="E35" s="21">
        <f t="shared" si="15"/>
        <v>7</v>
      </c>
      <c r="F35" s="22">
        <f t="shared" si="15"/>
        <v>15.4</v>
      </c>
      <c r="G35" s="23">
        <f t="shared" si="15"/>
        <v>7.6</v>
      </c>
      <c r="H35" s="21">
        <f t="shared" si="15"/>
        <v>7</v>
      </c>
      <c r="I35" s="74">
        <f t="shared" si="15"/>
        <v>29.1</v>
      </c>
      <c r="J35" s="75">
        <f t="shared" si="15"/>
        <v>16.900000000000002</v>
      </c>
      <c r="K35" s="76">
        <f t="shared" si="15"/>
        <v>14</v>
      </c>
      <c r="L35" s="6">
        <f t="shared" si="15"/>
        <v>60</v>
      </c>
      <c r="M35" s="65">
        <f>COUNTIF(M8:M34,"EGZ")</f>
        <v>2</v>
      </c>
      <c r="N35" s="64">
        <f>COUNTIF(N8:N34,"EGZ")</f>
        <v>3</v>
      </c>
      <c r="O35" s="82">
        <f aca="true" t="shared" si="16" ref="O35:AH35">SUM(O8:O34)</f>
        <v>779</v>
      </c>
      <c r="P35" s="6">
        <f t="shared" si="16"/>
        <v>1505</v>
      </c>
      <c r="Q35" s="64">
        <f t="shared" si="16"/>
        <v>139</v>
      </c>
      <c r="R35" s="65">
        <f t="shared" si="16"/>
        <v>265</v>
      </c>
      <c r="S35" s="65">
        <f t="shared" si="16"/>
        <v>190</v>
      </c>
      <c r="T35" s="65">
        <f t="shared" si="16"/>
        <v>185</v>
      </c>
      <c r="U35" s="65">
        <f t="shared" si="16"/>
        <v>396</v>
      </c>
      <c r="V35" s="66">
        <f t="shared" si="16"/>
        <v>330</v>
      </c>
      <c r="W35" s="66">
        <f t="shared" si="16"/>
        <v>70</v>
      </c>
      <c r="X35" s="66">
        <f t="shared" si="16"/>
        <v>105</v>
      </c>
      <c r="Y35" s="66">
        <f t="shared" si="16"/>
        <v>85</v>
      </c>
      <c r="Z35" s="66">
        <f t="shared" si="16"/>
        <v>120</v>
      </c>
      <c r="AA35" s="66">
        <f t="shared" si="16"/>
        <v>204</v>
      </c>
      <c r="AB35" s="66">
        <f t="shared" si="16"/>
        <v>135</v>
      </c>
      <c r="AC35" s="66">
        <f t="shared" si="16"/>
        <v>69</v>
      </c>
      <c r="AD35" s="66">
        <f t="shared" si="16"/>
        <v>160</v>
      </c>
      <c r="AE35" s="66">
        <f t="shared" si="16"/>
        <v>105</v>
      </c>
      <c r="AF35" s="66">
        <f t="shared" si="16"/>
        <v>65</v>
      </c>
      <c r="AG35" s="66">
        <f t="shared" si="16"/>
        <v>192</v>
      </c>
      <c r="AH35" s="66">
        <f t="shared" si="16"/>
        <v>195</v>
      </c>
      <c r="AI35" s="106"/>
    </row>
    <row r="36" spans="1:35" s="4" customFormat="1" ht="12.75" customHeight="1" thickBot="1">
      <c r="A36" s="2"/>
      <c r="B36" s="6" t="s">
        <v>25</v>
      </c>
      <c r="C36" s="133">
        <f>SUM(C35:E35)</f>
        <v>30</v>
      </c>
      <c r="D36" s="134"/>
      <c r="E36" s="132"/>
      <c r="F36" s="133">
        <f>SUM(F35:H35)</f>
        <v>30</v>
      </c>
      <c r="G36" s="134"/>
      <c r="H36" s="134"/>
      <c r="I36" s="77"/>
      <c r="J36" s="116" t="s">
        <v>33</v>
      </c>
      <c r="K36" s="117"/>
      <c r="L36" s="118"/>
      <c r="M36" s="119" t="s">
        <v>34</v>
      </c>
      <c r="N36" s="120"/>
      <c r="O36" s="84"/>
      <c r="P36" s="16"/>
      <c r="Q36" s="136">
        <f>W36+AC36</f>
        <v>779</v>
      </c>
      <c r="R36" s="137"/>
      <c r="S36" s="137"/>
      <c r="T36" s="138"/>
      <c r="U36" s="130">
        <f>AA36+AG36</f>
        <v>726</v>
      </c>
      <c r="V36" s="142"/>
      <c r="W36" s="139">
        <f>SUM(W35:Z35)</f>
        <v>380</v>
      </c>
      <c r="X36" s="140"/>
      <c r="Y36" s="140"/>
      <c r="Z36" s="141"/>
      <c r="AA36" s="133">
        <f>SUM(AA35:AB35)</f>
        <v>339</v>
      </c>
      <c r="AB36" s="135"/>
      <c r="AC36" s="139">
        <f>SUM(AC35:AF35)</f>
        <v>399</v>
      </c>
      <c r="AD36" s="140"/>
      <c r="AE36" s="140"/>
      <c r="AF36" s="141"/>
      <c r="AG36" s="133">
        <f>SUM(AG35:AH35)</f>
        <v>387</v>
      </c>
      <c r="AH36" s="135"/>
      <c r="AI36" s="17"/>
    </row>
    <row r="37" spans="1:35" s="4" customFormat="1" ht="12.75" customHeight="1" thickBot="1">
      <c r="A37" s="2"/>
      <c r="B37" s="72"/>
      <c r="C37" s="72"/>
      <c r="D37" s="72"/>
      <c r="E37" s="78"/>
      <c r="F37" s="72"/>
      <c r="G37" s="72"/>
      <c r="H37" s="72"/>
      <c r="I37" s="2"/>
      <c r="J37" s="143" t="s">
        <v>31</v>
      </c>
      <c r="K37" s="144"/>
      <c r="L37" s="144"/>
      <c r="M37" s="144"/>
      <c r="N37" s="145"/>
      <c r="O37" s="83"/>
      <c r="P37" s="16"/>
      <c r="Q37" s="130">
        <f>W37+AC37</f>
        <v>1505</v>
      </c>
      <c r="R37" s="131"/>
      <c r="S37" s="131"/>
      <c r="T37" s="131"/>
      <c r="U37" s="131"/>
      <c r="V37" s="132"/>
      <c r="W37" s="133">
        <f>W36+AA36</f>
        <v>719</v>
      </c>
      <c r="X37" s="131"/>
      <c r="Y37" s="131"/>
      <c r="Z37" s="131"/>
      <c r="AA37" s="131"/>
      <c r="AB37" s="132"/>
      <c r="AC37" s="133">
        <f>AC36+AG36</f>
        <v>786</v>
      </c>
      <c r="AD37" s="134"/>
      <c r="AE37" s="134"/>
      <c r="AF37" s="134"/>
      <c r="AG37" s="134"/>
      <c r="AH37" s="135"/>
      <c r="AI37" s="17"/>
    </row>
    <row r="38" spans="1:35" s="4" customFormat="1" ht="12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6"/>
      <c r="N38" s="16"/>
      <c r="O38" s="16"/>
      <c r="P38" s="16"/>
      <c r="Q38" s="19"/>
      <c r="R38" s="19"/>
      <c r="S38" s="19"/>
      <c r="T38" s="19"/>
      <c r="U38" s="19"/>
      <c r="V38" s="20"/>
      <c r="W38" s="1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7"/>
    </row>
    <row r="39" spans="1:35" ht="12.75" customHeight="1">
      <c r="A39" s="123" t="s">
        <v>18</v>
      </c>
      <c r="B39" s="124"/>
      <c r="C39" s="125" t="s">
        <v>19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7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ht="12.75">
      <c r="A40" s="121" t="s">
        <v>36</v>
      </c>
      <c r="B40" s="122"/>
      <c r="C40" s="122" t="s">
        <v>7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68" t="s">
        <v>21</v>
      </c>
      <c r="S40" s="24"/>
      <c r="T40" s="24"/>
      <c r="U40" s="24"/>
      <c r="V40" s="25"/>
      <c r="W40" s="30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12.75">
      <c r="A41" s="129" t="s">
        <v>29</v>
      </c>
      <c r="B41" s="128"/>
      <c r="C41" s="122" t="s">
        <v>8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26" t="s">
        <v>15</v>
      </c>
      <c r="S41" s="24"/>
      <c r="T41" s="24"/>
      <c r="U41" s="25"/>
      <c r="V41" s="71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ht="13.5" thickBot="1">
      <c r="A42" s="129"/>
      <c r="B42" s="128"/>
      <c r="C42" s="128" t="s">
        <v>11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69" t="s">
        <v>35</v>
      </c>
      <c r="S42" s="27"/>
      <c r="T42" s="27"/>
      <c r="U42" s="28"/>
      <c r="V42" s="70"/>
      <c r="W42" s="30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ht="13.5" thickBot="1">
      <c r="A43" s="111"/>
      <c r="B43" s="112"/>
      <c r="C43" s="113" t="s">
        <v>32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  <c r="R43" s="81"/>
      <c r="S43" s="80"/>
      <c r="T43" s="80"/>
      <c r="U43" s="80"/>
      <c r="V43" s="79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ht="12.75">
      <c r="V44" s="3"/>
    </row>
  </sheetData>
  <sheetProtection/>
  <mergeCells count="48">
    <mergeCell ref="W6:AB6"/>
    <mergeCell ref="F36:H36"/>
    <mergeCell ref="M6:N6"/>
    <mergeCell ref="A2:AH2"/>
    <mergeCell ref="C36:E36"/>
    <mergeCell ref="C6:E6"/>
    <mergeCell ref="C4:L4"/>
    <mergeCell ref="I5:L5"/>
    <mergeCell ref="L6:L7"/>
    <mergeCell ref="C5:H5"/>
    <mergeCell ref="C41:Q41"/>
    <mergeCell ref="A3:AH3"/>
    <mergeCell ref="Q4:V6"/>
    <mergeCell ref="M4:N5"/>
    <mergeCell ref="P4:P7"/>
    <mergeCell ref="I6:I7"/>
    <mergeCell ref="J6:J7"/>
    <mergeCell ref="B4:B7"/>
    <mergeCell ref="A35:B35"/>
    <mergeCell ref="A4:A7"/>
    <mergeCell ref="C40:Q40"/>
    <mergeCell ref="F6:H6"/>
    <mergeCell ref="J37:N37"/>
    <mergeCell ref="AI4:AI7"/>
    <mergeCell ref="AC6:AH6"/>
    <mergeCell ref="W4:AB5"/>
    <mergeCell ref="AC4:AH5"/>
    <mergeCell ref="K6:K7"/>
    <mergeCell ref="O4:O7"/>
    <mergeCell ref="AG36:AH36"/>
    <mergeCell ref="Q37:V37"/>
    <mergeCell ref="W37:AB37"/>
    <mergeCell ref="AC37:AH37"/>
    <mergeCell ref="Q36:T36"/>
    <mergeCell ref="W36:Z36"/>
    <mergeCell ref="AC36:AF36"/>
    <mergeCell ref="U36:V36"/>
    <mergeCell ref="AA36:AB36"/>
    <mergeCell ref="A43:B43"/>
    <mergeCell ref="C43:Q43"/>
    <mergeCell ref="J36:L36"/>
    <mergeCell ref="M36:N36"/>
    <mergeCell ref="A40:B40"/>
    <mergeCell ref="A39:B39"/>
    <mergeCell ref="C39:V39"/>
    <mergeCell ref="C42:Q42"/>
    <mergeCell ref="A42:B42"/>
    <mergeCell ref="A41:B41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33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H3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5.25390625" style="1" customWidth="1"/>
    <col min="8" max="9" width="4.125" style="1" customWidth="1"/>
    <col min="10" max="10" width="5.75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4.5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bestFit="1" customWidth="1"/>
    <col min="28" max="28" width="3.5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184" t="s">
        <v>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44"/>
    </row>
    <row r="3" spans="1:35" ht="43.5" customHeight="1" thickBot="1">
      <c r="A3" s="164" t="s">
        <v>109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45"/>
    </row>
    <row r="4" spans="1:35" ht="14.25" customHeight="1" thickBot="1">
      <c r="A4" s="181" t="s">
        <v>16</v>
      </c>
      <c r="B4" s="176" t="s">
        <v>17</v>
      </c>
      <c r="C4" s="153" t="s">
        <v>6</v>
      </c>
      <c r="D4" s="154"/>
      <c r="E4" s="154"/>
      <c r="F4" s="154"/>
      <c r="G4" s="154"/>
      <c r="H4" s="154"/>
      <c r="I4" s="154"/>
      <c r="J4" s="154"/>
      <c r="K4" s="154"/>
      <c r="L4" s="185"/>
      <c r="M4" s="169" t="s">
        <v>9</v>
      </c>
      <c r="N4" s="170"/>
      <c r="O4" s="161" t="s">
        <v>38</v>
      </c>
      <c r="P4" s="173" t="s">
        <v>37</v>
      </c>
      <c r="Q4" s="153" t="s">
        <v>1</v>
      </c>
      <c r="R4" s="154"/>
      <c r="S4" s="154"/>
      <c r="T4" s="154"/>
      <c r="U4" s="154"/>
      <c r="V4" s="155"/>
      <c r="W4" s="153" t="s">
        <v>102</v>
      </c>
      <c r="X4" s="154"/>
      <c r="Y4" s="154"/>
      <c r="Z4" s="154"/>
      <c r="AA4" s="154"/>
      <c r="AB4" s="155"/>
      <c r="AC4" s="153" t="s">
        <v>103</v>
      </c>
      <c r="AD4" s="154"/>
      <c r="AE4" s="154"/>
      <c r="AF4" s="154"/>
      <c r="AG4" s="154"/>
      <c r="AH4" s="155"/>
      <c r="AI4" s="146" t="s">
        <v>23</v>
      </c>
    </row>
    <row r="5" spans="1:35" ht="12.75" customHeight="1" thickBot="1">
      <c r="A5" s="182"/>
      <c r="B5" s="177"/>
      <c r="C5" s="133" t="s">
        <v>27</v>
      </c>
      <c r="D5" s="134"/>
      <c r="E5" s="134"/>
      <c r="F5" s="134"/>
      <c r="G5" s="134"/>
      <c r="H5" s="135"/>
      <c r="I5" s="133" t="s">
        <v>26</v>
      </c>
      <c r="J5" s="134"/>
      <c r="K5" s="134"/>
      <c r="L5" s="132"/>
      <c r="M5" s="171"/>
      <c r="N5" s="172"/>
      <c r="O5" s="162"/>
      <c r="P5" s="174"/>
      <c r="Q5" s="166"/>
      <c r="R5" s="167"/>
      <c r="S5" s="167"/>
      <c r="T5" s="167"/>
      <c r="U5" s="167"/>
      <c r="V5" s="168"/>
      <c r="W5" s="156"/>
      <c r="X5" s="157"/>
      <c r="Y5" s="157"/>
      <c r="Z5" s="157"/>
      <c r="AA5" s="157"/>
      <c r="AB5" s="158"/>
      <c r="AC5" s="156"/>
      <c r="AD5" s="157"/>
      <c r="AE5" s="157"/>
      <c r="AF5" s="157"/>
      <c r="AG5" s="157"/>
      <c r="AH5" s="158"/>
      <c r="AI5" s="147"/>
    </row>
    <row r="6" spans="1:35" ht="12.75" customHeight="1" thickBot="1">
      <c r="A6" s="182"/>
      <c r="B6" s="177"/>
      <c r="C6" s="133" t="s">
        <v>100</v>
      </c>
      <c r="D6" s="134"/>
      <c r="E6" s="132"/>
      <c r="F6" s="133" t="s">
        <v>101</v>
      </c>
      <c r="G6" s="134"/>
      <c r="H6" s="135"/>
      <c r="I6" s="159" t="s">
        <v>28</v>
      </c>
      <c r="J6" s="159" t="s">
        <v>13</v>
      </c>
      <c r="K6" s="159" t="s">
        <v>14</v>
      </c>
      <c r="L6" s="159" t="s">
        <v>30</v>
      </c>
      <c r="M6" s="150" t="s">
        <v>12</v>
      </c>
      <c r="N6" s="151"/>
      <c r="O6" s="162"/>
      <c r="P6" s="174"/>
      <c r="Q6" s="156"/>
      <c r="R6" s="157"/>
      <c r="S6" s="157"/>
      <c r="T6" s="157"/>
      <c r="U6" s="157"/>
      <c r="V6" s="158"/>
      <c r="W6" s="150" t="s">
        <v>22</v>
      </c>
      <c r="X6" s="151"/>
      <c r="Y6" s="151"/>
      <c r="Z6" s="151"/>
      <c r="AA6" s="151"/>
      <c r="AB6" s="152"/>
      <c r="AC6" s="150" t="s">
        <v>22</v>
      </c>
      <c r="AD6" s="151"/>
      <c r="AE6" s="151"/>
      <c r="AF6" s="151"/>
      <c r="AG6" s="151"/>
      <c r="AH6" s="152"/>
      <c r="AI6" s="148"/>
    </row>
    <row r="7" spans="1:35" ht="13.5" thickBot="1">
      <c r="A7" s="183"/>
      <c r="B7" s="178"/>
      <c r="C7" s="22" t="s">
        <v>28</v>
      </c>
      <c r="D7" s="21" t="s">
        <v>13</v>
      </c>
      <c r="E7" s="21" t="s">
        <v>14</v>
      </c>
      <c r="F7" s="48" t="s">
        <v>28</v>
      </c>
      <c r="G7" s="23" t="s">
        <v>13</v>
      </c>
      <c r="H7" s="21" t="s">
        <v>14</v>
      </c>
      <c r="I7" s="160"/>
      <c r="J7" s="160"/>
      <c r="K7" s="160"/>
      <c r="L7" s="186"/>
      <c r="M7" s="22" t="s">
        <v>100</v>
      </c>
      <c r="N7" s="49" t="s">
        <v>101</v>
      </c>
      <c r="O7" s="163"/>
      <c r="P7" s="175"/>
      <c r="Q7" s="48" t="s">
        <v>2</v>
      </c>
      <c r="R7" s="50" t="s">
        <v>3</v>
      </c>
      <c r="S7" s="50" t="s">
        <v>10</v>
      </c>
      <c r="T7" s="50" t="s">
        <v>13</v>
      </c>
      <c r="U7" s="50" t="s">
        <v>20</v>
      </c>
      <c r="V7" s="51" t="s">
        <v>14</v>
      </c>
      <c r="W7" s="22" t="s">
        <v>2</v>
      </c>
      <c r="X7" s="23" t="s">
        <v>3</v>
      </c>
      <c r="Y7" s="23" t="s">
        <v>10</v>
      </c>
      <c r="Z7" s="23" t="s">
        <v>13</v>
      </c>
      <c r="AA7" s="23" t="s">
        <v>20</v>
      </c>
      <c r="AB7" s="21" t="s">
        <v>14</v>
      </c>
      <c r="AC7" s="22" t="s">
        <v>2</v>
      </c>
      <c r="AD7" s="23" t="s">
        <v>3</v>
      </c>
      <c r="AE7" s="23" t="s">
        <v>10</v>
      </c>
      <c r="AF7" s="23" t="s">
        <v>13</v>
      </c>
      <c r="AG7" s="23" t="s">
        <v>20</v>
      </c>
      <c r="AH7" s="21" t="s">
        <v>14</v>
      </c>
      <c r="AI7" s="149"/>
    </row>
    <row r="8" spans="1:35" ht="22.5">
      <c r="A8" s="8">
        <v>1</v>
      </c>
      <c r="B8" s="7" t="s">
        <v>90</v>
      </c>
      <c r="C8" s="9"/>
      <c r="D8" s="10">
        <v>2</v>
      </c>
      <c r="E8" s="12"/>
      <c r="F8" s="9"/>
      <c r="G8" s="15">
        <v>2</v>
      </c>
      <c r="H8" s="11"/>
      <c r="I8" s="52">
        <f aca="true" t="shared" si="0" ref="I8:I23">C8+F8</f>
        <v>0</v>
      </c>
      <c r="J8" s="57">
        <f aca="true" t="shared" si="1" ref="J8:J23">D8+G8</f>
        <v>4</v>
      </c>
      <c r="K8" s="53">
        <f aca="true" t="shared" si="2" ref="K8:K23">E8+H8</f>
        <v>0</v>
      </c>
      <c r="L8" s="8">
        <f aca="true" t="shared" si="3" ref="L8:L23">SUM(I8:K8)</f>
        <v>4</v>
      </c>
      <c r="M8" s="32"/>
      <c r="N8" s="29" t="s">
        <v>67</v>
      </c>
      <c r="O8" s="86">
        <f aca="true" t="shared" si="4" ref="O8:O23">SUM(Q8:T8)</f>
        <v>30</v>
      </c>
      <c r="P8" s="46">
        <f aca="true" t="shared" si="5" ref="P8:P23">SUM(Q8:V8)</f>
        <v>100</v>
      </c>
      <c r="Q8" s="52">
        <f aca="true" t="shared" si="6" ref="Q8:Q23">W8+AC8</f>
        <v>0</v>
      </c>
      <c r="R8" s="57">
        <f aca="true" t="shared" si="7" ref="R8:R23">X8+AD8</f>
        <v>0</v>
      </c>
      <c r="S8" s="57">
        <f aca="true" t="shared" si="8" ref="S8:S23">Y8+AE8</f>
        <v>0</v>
      </c>
      <c r="T8" s="57">
        <f aca="true" t="shared" si="9" ref="T8:T23">Z8+AF8</f>
        <v>30</v>
      </c>
      <c r="U8" s="57">
        <f aca="true" t="shared" si="10" ref="U8:U23">AA8+AG8</f>
        <v>70</v>
      </c>
      <c r="V8" s="53">
        <f aca="true" t="shared" si="11" ref="V8:V23">AB8+AH8</f>
        <v>0</v>
      </c>
      <c r="W8" s="9"/>
      <c r="X8" s="10"/>
      <c r="Y8" s="10"/>
      <c r="Z8" s="10">
        <v>15</v>
      </c>
      <c r="AA8" s="89">
        <v>30</v>
      </c>
      <c r="AB8" s="11"/>
      <c r="AC8" s="9"/>
      <c r="AD8" s="12"/>
      <c r="AE8" s="12"/>
      <c r="AF8" s="12">
        <v>15</v>
      </c>
      <c r="AG8" s="89">
        <v>40</v>
      </c>
      <c r="AH8" s="11"/>
      <c r="AI8" s="7" t="s">
        <v>51</v>
      </c>
    </row>
    <row r="9" spans="1:35" ht="34.5">
      <c r="A9" s="58">
        <v>2</v>
      </c>
      <c r="B9" s="5" t="s">
        <v>91</v>
      </c>
      <c r="C9" s="34"/>
      <c r="D9" s="36">
        <v>0.6</v>
      </c>
      <c r="E9" s="37"/>
      <c r="F9" s="34"/>
      <c r="G9" s="13">
        <v>2.4</v>
      </c>
      <c r="H9" s="33"/>
      <c r="I9" s="59">
        <f t="shared" si="0"/>
        <v>0</v>
      </c>
      <c r="J9" s="63">
        <f t="shared" si="1"/>
        <v>3</v>
      </c>
      <c r="K9" s="73">
        <f t="shared" si="2"/>
        <v>0</v>
      </c>
      <c r="L9" s="58">
        <f t="shared" si="3"/>
        <v>3</v>
      </c>
      <c r="M9" s="38"/>
      <c r="N9" s="35" t="s">
        <v>67</v>
      </c>
      <c r="O9" s="87">
        <f t="shared" si="4"/>
        <v>25</v>
      </c>
      <c r="P9" s="47">
        <f t="shared" si="5"/>
        <v>75</v>
      </c>
      <c r="Q9" s="60">
        <f t="shared" si="6"/>
        <v>0</v>
      </c>
      <c r="R9" s="61">
        <f t="shared" si="7"/>
        <v>0</v>
      </c>
      <c r="S9" s="61">
        <f t="shared" si="8"/>
        <v>25</v>
      </c>
      <c r="T9" s="61">
        <f t="shared" si="9"/>
        <v>0</v>
      </c>
      <c r="U9" s="61">
        <f t="shared" si="10"/>
        <v>50</v>
      </c>
      <c r="V9" s="62">
        <f t="shared" si="11"/>
        <v>0</v>
      </c>
      <c r="W9" s="34"/>
      <c r="X9" s="36"/>
      <c r="Y9" s="36">
        <v>6</v>
      </c>
      <c r="Z9" s="36"/>
      <c r="AA9" s="90">
        <v>15</v>
      </c>
      <c r="AB9" s="33"/>
      <c r="AC9" s="34"/>
      <c r="AD9" s="36"/>
      <c r="AE9" s="37">
        <v>19</v>
      </c>
      <c r="AF9" s="37"/>
      <c r="AG9" s="90">
        <v>35</v>
      </c>
      <c r="AH9" s="33"/>
      <c r="AI9" s="5" t="s">
        <v>51</v>
      </c>
    </row>
    <row r="10" spans="1:35" ht="12.75">
      <c r="A10" s="58">
        <v>3</v>
      </c>
      <c r="B10" s="5" t="s">
        <v>58</v>
      </c>
      <c r="C10" s="34"/>
      <c r="D10" s="36"/>
      <c r="E10" s="37"/>
      <c r="F10" s="34">
        <v>0.8</v>
      </c>
      <c r="G10" s="13">
        <v>1.2</v>
      </c>
      <c r="H10" s="33"/>
      <c r="I10" s="59">
        <f t="shared" si="0"/>
        <v>0.8</v>
      </c>
      <c r="J10" s="63">
        <f t="shared" si="1"/>
        <v>1.2</v>
      </c>
      <c r="K10" s="73">
        <f t="shared" si="2"/>
        <v>0</v>
      </c>
      <c r="L10" s="58">
        <f t="shared" si="3"/>
        <v>2</v>
      </c>
      <c r="M10" s="40"/>
      <c r="N10" s="85" t="s">
        <v>67</v>
      </c>
      <c r="O10" s="87">
        <f t="shared" si="4"/>
        <v>15</v>
      </c>
      <c r="P10" s="47">
        <f t="shared" si="5"/>
        <v>50</v>
      </c>
      <c r="Q10" s="60">
        <f t="shared" si="6"/>
        <v>5</v>
      </c>
      <c r="R10" s="61">
        <f t="shared" si="7"/>
        <v>0</v>
      </c>
      <c r="S10" s="61">
        <f t="shared" si="8"/>
        <v>0</v>
      </c>
      <c r="T10" s="61">
        <f t="shared" si="9"/>
        <v>10</v>
      </c>
      <c r="U10" s="61">
        <f t="shared" si="10"/>
        <v>35</v>
      </c>
      <c r="V10" s="62">
        <f t="shared" si="11"/>
        <v>0</v>
      </c>
      <c r="W10" s="34"/>
      <c r="X10" s="36"/>
      <c r="Y10" s="36"/>
      <c r="Z10" s="36"/>
      <c r="AA10" s="90"/>
      <c r="AB10" s="33"/>
      <c r="AC10" s="34">
        <v>5</v>
      </c>
      <c r="AD10" s="37"/>
      <c r="AE10" s="37"/>
      <c r="AF10" s="37">
        <v>10</v>
      </c>
      <c r="AG10" s="90">
        <v>35</v>
      </c>
      <c r="AH10" s="37"/>
      <c r="AI10" s="5" t="s">
        <v>99</v>
      </c>
    </row>
    <row r="11" spans="1:35" ht="12.75">
      <c r="A11" s="58">
        <v>4</v>
      </c>
      <c r="B11" s="5" t="s">
        <v>71</v>
      </c>
      <c r="C11" s="34"/>
      <c r="D11" s="36"/>
      <c r="E11" s="37"/>
      <c r="F11" s="34">
        <v>0.2</v>
      </c>
      <c r="G11" s="13">
        <v>0.8</v>
      </c>
      <c r="H11" s="33"/>
      <c r="I11" s="59">
        <f t="shared" si="0"/>
        <v>0.2</v>
      </c>
      <c r="J11" s="63">
        <f t="shared" si="1"/>
        <v>0.8</v>
      </c>
      <c r="K11" s="73">
        <f t="shared" si="2"/>
        <v>0</v>
      </c>
      <c r="L11" s="58">
        <f t="shared" si="3"/>
        <v>1</v>
      </c>
      <c r="M11" s="40"/>
      <c r="N11" s="35" t="s">
        <v>67</v>
      </c>
      <c r="O11" s="87">
        <f t="shared" si="4"/>
        <v>12</v>
      </c>
      <c r="P11" s="47">
        <f t="shared" si="5"/>
        <v>25</v>
      </c>
      <c r="Q11" s="60">
        <f t="shared" si="6"/>
        <v>2</v>
      </c>
      <c r="R11" s="61">
        <f t="shared" si="7"/>
        <v>0</v>
      </c>
      <c r="S11" s="61">
        <f t="shared" si="8"/>
        <v>0</v>
      </c>
      <c r="T11" s="61">
        <f t="shared" si="9"/>
        <v>10</v>
      </c>
      <c r="U11" s="61">
        <f t="shared" si="10"/>
        <v>13</v>
      </c>
      <c r="V11" s="62">
        <f t="shared" si="11"/>
        <v>0</v>
      </c>
      <c r="W11" s="34"/>
      <c r="X11" s="36"/>
      <c r="Y11" s="36"/>
      <c r="Z11" s="36"/>
      <c r="AA11" s="90"/>
      <c r="AB11" s="33"/>
      <c r="AC11" s="34">
        <v>2</v>
      </c>
      <c r="AD11" s="36"/>
      <c r="AE11" s="37"/>
      <c r="AF11" s="37">
        <v>10</v>
      </c>
      <c r="AG11" s="90">
        <v>13</v>
      </c>
      <c r="AH11" s="37"/>
      <c r="AI11" s="5" t="s">
        <v>99</v>
      </c>
    </row>
    <row r="12" spans="1:35" ht="12.75">
      <c r="A12" s="58">
        <v>5</v>
      </c>
      <c r="B12" s="5" t="s">
        <v>59</v>
      </c>
      <c r="C12" s="34">
        <v>0.5</v>
      </c>
      <c r="D12" s="36">
        <v>1.5</v>
      </c>
      <c r="E12" s="37"/>
      <c r="F12" s="34"/>
      <c r="G12" s="13"/>
      <c r="H12" s="33"/>
      <c r="I12" s="59">
        <f t="shared" si="0"/>
        <v>0.5</v>
      </c>
      <c r="J12" s="63">
        <f t="shared" si="1"/>
        <v>1.5</v>
      </c>
      <c r="K12" s="73">
        <f t="shared" si="2"/>
        <v>0</v>
      </c>
      <c r="L12" s="58">
        <f t="shared" si="3"/>
        <v>2</v>
      </c>
      <c r="M12" s="40" t="s">
        <v>67</v>
      </c>
      <c r="N12" s="35"/>
      <c r="O12" s="87">
        <f t="shared" si="4"/>
        <v>24</v>
      </c>
      <c r="P12" s="47">
        <f t="shared" si="5"/>
        <v>50</v>
      </c>
      <c r="Q12" s="60">
        <f t="shared" si="6"/>
        <v>4</v>
      </c>
      <c r="R12" s="61">
        <f t="shared" si="7"/>
        <v>0</v>
      </c>
      <c r="S12" s="61">
        <f t="shared" si="8"/>
        <v>0</v>
      </c>
      <c r="T12" s="61">
        <f t="shared" si="9"/>
        <v>20</v>
      </c>
      <c r="U12" s="61">
        <f t="shared" si="10"/>
        <v>26</v>
      </c>
      <c r="V12" s="62">
        <f t="shared" si="11"/>
        <v>0</v>
      </c>
      <c r="W12" s="34">
        <v>4</v>
      </c>
      <c r="X12" s="36"/>
      <c r="Y12" s="36"/>
      <c r="Z12" s="36">
        <v>20</v>
      </c>
      <c r="AA12" s="90">
        <v>26</v>
      </c>
      <c r="AB12" s="33"/>
      <c r="AC12" s="34"/>
      <c r="AD12" s="36"/>
      <c r="AE12" s="37"/>
      <c r="AF12" s="37"/>
      <c r="AG12" s="90"/>
      <c r="AH12" s="37"/>
      <c r="AI12" s="5" t="s">
        <v>64</v>
      </c>
    </row>
    <row r="13" spans="1:35" ht="22.5">
      <c r="A13" s="58">
        <v>6</v>
      </c>
      <c r="B13" s="5" t="s">
        <v>60</v>
      </c>
      <c r="C13" s="34">
        <v>0.1</v>
      </c>
      <c r="D13" s="36">
        <v>1.9</v>
      </c>
      <c r="E13" s="37"/>
      <c r="F13" s="34"/>
      <c r="G13" s="13"/>
      <c r="H13" s="33"/>
      <c r="I13" s="59">
        <f t="shared" si="0"/>
        <v>0.1</v>
      </c>
      <c r="J13" s="63">
        <f t="shared" si="1"/>
        <v>1.9</v>
      </c>
      <c r="K13" s="73">
        <f t="shared" si="2"/>
        <v>0</v>
      </c>
      <c r="L13" s="58">
        <f t="shared" si="3"/>
        <v>2</v>
      </c>
      <c r="M13" s="40" t="s">
        <v>67</v>
      </c>
      <c r="N13" s="35"/>
      <c r="O13" s="87">
        <f t="shared" si="4"/>
        <v>22</v>
      </c>
      <c r="P13" s="47">
        <f t="shared" si="5"/>
        <v>50</v>
      </c>
      <c r="Q13" s="60">
        <f t="shared" si="6"/>
        <v>2</v>
      </c>
      <c r="R13" s="61">
        <f t="shared" si="7"/>
        <v>0</v>
      </c>
      <c r="S13" s="61">
        <f t="shared" si="8"/>
        <v>0</v>
      </c>
      <c r="T13" s="61">
        <f t="shared" si="9"/>
        <v>20</v>
      </c>
      <c r="U13" s="61">
        <f t="shared" si="10"/>
        <v>28</v>
      </c>
      <c r="V13" s="62">
        <f t="shared" si="11"/>
        <v>0</v>
      </c>
      <c r="W13" s="34">
        <v>2</v>
      </c>
      <c r="X13" s="36"/>
      <c r="Y13" s="36"/>
      <c r="Z13" s="36">
        <v>20</v>
      </c>
      <c r="AA13" s="90">
        <v>28</v>
      </c>
      <c r="AB13" s="33"/>
      <c r="AC13" s="34"/>
      <c r="AD13" s="36"/>
      <c r="AE13" s="37"/>
      <c r="AF13" s="37"/>
      <c r="AG13" s="90"/>
      <c r="AH13" s="37"/>
      <c r="AI13" s="5" t="s">
        <v>64</v>
      </c>
    </row>
    <row r="14" spans="1:35" ht="12.75">
      <c r="A14" s="58">
        <v>7</v>
      </c>
      <c r="B14" s="5" t="s">
        <v>61</v>
      </c>
      <c r="C14" s="14"/>
      <c r="D14" s="36"/>
      <c r="E14" s="37"/>
      <c r="F14" s="34">
        <v>0.2</v>
      </c>
      <c r="G14" s="13">
        <v>3.8</v>
      </c>
      <c r="H14" s="37"/>
      <c r="I14" s="59">
        <f t="shared" si="0"/>
        <v>0.2</v>
      </c>
      <c r="J14" s="63">
        <f t="shared" si="1"/>
        <v>3.8</v>
      </c>
      <c r="K14" s="73">
        <f t="shared" si="2"/>
        <v>0</v>
      </c>
      <c r="L14" s="58">
        <f t="shared" si="3"/>
        <v>4</v>
      </c>
      <c r="M14" s="38"/>
      <c r="N14" s="35" t="s">
        <v>68</v>
      </c>
      <c r="O14" s="87">
        <f t="shared" si="4"/>
        <v>37</v>
      </c>
      <c r="P14" s="47">
        <f t="shared" si="5"/>
        <v>100</v>
      </c>
      <c r="Q14" s="60">
        <f t="shared" si="6"/>
        <v>2</v>
      </c>
      <c r="R14" s="61">
        <f t="shared" si="7"/>
        <v>0</v>
      </c>
      <c r="S14" s="61">
        <f t="shared" si="8"/>
        <v>0</v>
      </c>
      <c r="T14" s="61">
        <f t="shared" si="9"/>
        <v>35</v>
      </c>
      <c r="U14" s="61">
        <f t="shared" si="10"/>
        <v>63</v>
      </c>
      <c r="V14" s="62">
        <f t="shared" si="11"/>
        <v>0</v>
      </c>
      <c r="W14" s="34"/>
      <c r="X14" s="36"/>
      <c r="Y14" s="36"/>
      <c r="Z14" s="36"/>
      <c r="AA14" s="90"/>
      <c r="AB14" s="33"/>
      <c r="AC14" s="34">
        <v>2</v>
      </c>
      <c r="AD14" s="36"/>
      <c r="AE14" s="37"/>
      <c r="AF14" s="37">
        <v>35</v>
      </c>
      <c r="AG14" s="90">
        <v>63</v>
      </c>
      <c r="AH14" s="37"/>
      <c r="AI14" s="5" t="s">
        <v>64</v>
      </c>
    </row>
    <row r="15" spans="1:35" ht="22.5">
      <c r="A15" s="58">
        <v>8</v>
      </c>
      <c r="B15" s="5" t="s">
        <v>92</v>
      </c>
      <c r="C15" s="14">
        <v>0.2</v>
      </c>
      <c r="D15" s="36">
        <v>2.8</v>
      </c>
      <c r="E15" s="37"/>
      <c r="F15" s="34"/>
      <c r="G15" s="13"/>
      <c r="H15" s="37"/>
      <c r="I15" s="59">
        <f t="shared" si="0"/>
        <v>0.2</v>
      </c>
      <c r="J15" s="63">
        <f t="shared" si="1"/>
        <v>2.8</v>
      </c>
      <c r="K15" s="73">
        <f t="shared" si="2"/>
        <v>0</v>
      </c>
      <c r="L15" s="58">
        <f t="shared" si="3"/>
        <v>3</v>
      </c>
      <c r="M15" s="38" t="s">
        <v>67</v>
      </c>
      <c r="N15" s="35"/>
      <c r="O15" s="87">
        <f t="shared" si="4"/>
        <v>40</v>
      </c>
      <c r="P15" s="47">
        <f t="shared" si="5"/>
        <v>75</v>
      </c>
      <c r="Q15" s="60">
        <f t="shared" si="6"/>
        <v>5</v>
      </c>
      <c r="R15" s="61">
        <f t="shared" si="7"/>
        <v>0</v>
      </c>
      <c r="S15" s="61">
        <f t="shared" si="8"/>
        <v>0</v>
      </c>
      <c r="T15" s="61">
        <f t="shared" si="9"/>
        <v>35</v>
      </c>
      <c r="U15" s="61">
        <f t="shared" si="10"/>
        <v>35</v>
      </c>
      <c r="V15" s="62">
        <f t="shared" si="11"/>
        <v>0</v>
      </c>
      <c r="W15" s="34">
        <v>5</v>
      </c>
      <c r="X15" s="36"/>
      <c r="Y15" s="36"/>
      <c r="Z15" s="36">
        <v>35</v>
      </c>
      <c r="AA15" s="90">
        <v>35</v>
      </c>
      <c r="AB15" s="33"/>
      <c r="AC15" s="88"/>
      <c r="AD15" s="14"/>
      <c r="AE15" s="36"/>
      <c r="AF15" s="36"/>
      <c r="AG15" s="91"/>
      <c r="AH15" s="37"/>
      <c r="AI15" s="5" t="s">
        <v>65</v>
      </c>
    </row>
    <row r="16" spans="1:35" ht="80.25">
      <c r="A16" s="58">
        <v>9</v>
      </c>
      <c r="B16" s="5" t="s">
        <v>93</v>
      </c>
      <c r="C16" s="14"/>
      <c r="D16" s="36"/>
      <c r="E16" s="37"/>
      <c r="F16" s="34">
        <v>0.6</v>
      </c>
      <c r="G16" s="13">
        <v>3.4</v>
      </c>
      <c r="H16" s="37"/>
      <c r="I16" s="59">
        <f t="shared" si="0"/>
        <v>0.6</v>
      </c>
      <c r="J16" s="63">
        <f t="shared" si="1"/>
        <v>3.4</v>
      </c>
      <c r="K16" s="73">
        <f t="shared" si="2"/>
        <v>0</v>
      </c>
      <c r="L16" s="58">
        <f t="shared" si="3"/>
        <v>4</v>
      </c>
      <c r="M16" s="38"/>
      <c r="N16" s="35" t="s">
        <v>68</v>
      </c>
      <c r="O16" s="87">
        <f t="shared" si="4"/>
        <v>29</v>
      </c>
      <c r="P16" s="47">
        <f t="shared" si="5"/>
        <v>100</v>
      </c>
      <c r="Q16" s="60">
        <f t="shared" si="6"/>
        <v>4</v>
      </c>
      <c r="R16" s="61">
        <f t="shared" si="7"/>
        <v>0</v>
      </c>
      <c r="S16" s="61">
        <f t="shared" si="8"/>
        <v>0</v>
      </c>
      <c r="T16" s="61">
        <f t="shared" si="9"/>
        <v>25</v>
      </c>
      <c r="U16" s="61">
        <f t="shared" si="10"/>
        <v>71</v>
      </c>
      <c r="V16" s="62">
        <f t="shared" si="11"/>
        <v>0</v>
      </c>
      <c r="W16" s="34"/>
      <c r="X16" s="36"/>
      <c r="Y16" s="36"/>
      <c r="Z16" s="36"/>
      <c r="AA16" s="90"/>
      <c r="AB16" s="33"/>
      <c r="AC16" s="34">
        <v>4</v>
      </c>
      <c r="AD16" s="14"/>
      <c r="AE16" s="36"/>
      <c r="AF16" s="36">
        <v>25</v>
      </c>
      <c r="AG16" s="90">
        <v>71</v>
      </c>
      <c r="AH16" s="37"/>
      <c r="AI16" s="5" t="s">
        <v>51</v>
      </c>
    </row>
    <row r="17" spans="1:35" ht="57">
      <c r="A17" s="58">
        <v>10</v>
      </c>
      <c r="B17" s="5" t="s">
        <v>94</v>
      </c>
      <c r="C17" s="14"/>
      <c r="D17" s="36"/>
      <c r="E17" s="37"/>
      <c r="F17" s="34">
        <v>0.2</v>
      </c>
      <c r="G17" s="13">
        <v>2.8</v>
      </c>
      <c r="H17" s="37"/>
      <c r="I17" s="59">
        <f t="shared" si="0"/>
        <v>0.2</v>
      </c>
      <c r="J17" s="63">
        <f t="shared" si="1"/>
        <v>2.8</v>
      </c>
      <c r="K17" s="73">
        <f t="shared" si="2"/>
        <v>0</v>
      </c>
      <c r="L17" s="58">
        <f t="shared" si="3"/>
        <v>3</v>
      </c>
      <c r="M17" s="38"/>
      <c r="N17" s="35" t="s">
        <v>68</v>
      </c>
      <c r="O17" s="87">
        <f t="shared" si="4"/>
        <v>27</v>
      </c>
      <c r="P17" s="47">
        <f t="shared" si="5"/>
        <v>75</v>
      </c>
      <c r="Q17" s="60">
        <f t="shared" si="6"/>
        <v>2</v>
      </c>
      <c r="R17" s="61">
        <f t="shared" si="7"/>
        <v>0</v>
      </c>
      <c r="S17" s="61">
        <f t="shared" si="8"/>
        <v>0</v>
      </c>
      <c r="T17" s="61">
        <f t="shared" si="9"/>
        <v>25</v>
      </c>
      <c r="U17" s="61">
        <f t="shared" si="10"/>
        <v>48</v>
      </c>
      <c r="V17" s="62">
        <f t="shared" si="11"/>
        <v>0</v>
      </c>
      <c r="W17" s="34"/>
      <c r="X17" s="36"/>
      <c r="Y17" s="36"/>
      <c r="Z17" s="36"/>
      <c r="AA17" s="90"/>
      <c r="AB17" s="33"/>
      <c r="AC17" s="34">
        <v>2</v>
      </c>
      <c r="AD17" s="14"/>
      <c r="AE17" s="36"/>
      <c r="AF17" s="36">
        <v>25</v>
      </c>
      <c r="AG17" s="90">
        <v>48</v>
      </c>
      <c r="AH17" s="37"/>
      <c r="AI17" s="5" t="s">
        <v>51</v>
      </c>
    </row>
    <row r="18" spans="1:35" ht="57">
      <c r="A18" s="58">
        <v>11</v>
      </c>
      <c r="B18" s="92" t="s">
        <v>95</v>
      </c>
      <c r="C18" s="93"/>
      <c r="D18" s="90"/>
      <c r="E18" s="94"/>
      <c r="F18" s="95">
        <v>0.6</v>
      </c>
      <c r="G18" s="96">
        <v>2.4</v>
      </c>
      <c r="H18" s="94"/>
      <c r="I18" s="95">
        <f t="shared" si="0"/>
        <v>0.6</v>
      </c>
      <c r="J18" s="90">
        <f t="shared" si="1"/>
        <v>2.4</v>
      </c>
      <c r="K18" s="97">
        <f t="shared" si="2"/>
        <v>0</v>
      </c>
      <c r="L18" s="98">
        <f t="shared" si="3"/>
        <v>3</v>
      </c>
      <c r="M18" s="99"/>
      <c r="N18" s="100" t="s">
        <v>67</v>
      </c>
      <c r="O18" s="101">
        <f t="shared" si="4"/>
        <v>19</v>
      </c>
      <c r="P18" s="101">
        <f t="shared" si="5"/>
        <v>75</v>
      </c>
      <c r="Q18" s="102">
        <f t="shared" si="6"/>
        <v>4</v>
      </c>
      <c r="R18" s="103">
        <f t="shared" si="7"/>
        <v>0</v>
      </c>
      <c r="S18" s="103">
        <f t="shared" si="8"/>
        <v>0</v>
      </c>
      <c r="T18" s="103">
        <f t="shared" si="9"/>
        <v>15</v>
      </c>
      <c r="U18" s="103">
        <f t="shared" si="10"/>
        <v>56</v>
      </c>
      <c r="V18" s="104">
        <f t="shared" si="11"/>
        <v>0</v>
      </c>
      <c r="W18" s="95"/>
      <c r="X18" s="90"/>
      <c r="Y18" s="90"/>
      <c r="Z18" s="90"/>
      <c r="AA18" s="90"/>
      <c r="AB18" s="105"/>
      <c r="AC18" s="95">
        <v>4</v>
      </c>
      <c r="AD18" s="93"/>
      <c r="AE18" s="90"/>
      <c r="AF18" s="90">
        <v>15</v>
      </c>
      <c r="AG18" s="90">
        <v>56</v>
      </c>
      <c r="AH18" s="94"/>
      <c r="AI18" s="92" t="s">
        <v>72</v>
      </c>
    </row>
    <row r="19" spans="1:35" ht="57">
      <c r="A19" s="58">
        <v>12</v>
      </c>
      <c r="B19" s="5" t="s">
        <v>96</v>
      </c>
      <c r="C19" s="14">
        <v>0.5</v>
      </c>
      <c r="D19" s="36">
        <v>2.9</v>
      </c>
      <c r="E19" s="37"/>
      <c r="F19" s="34"/>
      <c r="G19" s="13">
        <v>0.6</v>
      </c>
      <c r="H19" s="37"/>
      <c r="I19" s="59">
        <f t="shared" si="0"/>
        <v>0.5</v>
      </c>
      <c r="J19" s="63">
        <f t="shared" si="1"/>
        <v>3.5</v>
      </c>
      <c r="K19" s="73">
        <f t="shared" si="2"/>
        <v>0</v>
      </c>
      <c r="L19" s="58">
        <f t="shared" si="3"/>
        <v>4</v>
      </c>
      <c r="M19" s="38"/>
      <c r="N19" s="35" t="s">
        <v>68</v>
      </c>
      <c r="O19" s="87">
        <f t="shared" si="4"/>
        <v>29</v>
      </c>
      <c r="P19" s="47">
        <f t="shared" si="5"/>
        <v>100</v>
      </c>
      <c r="Q19" s="60">
        <f t="shared" si="6"/>
        <v>4</v>
      </c>
      <c r="R19" s="61">
        <f t="shared" si="7"/>
        <v>0</v>
      </c>
      <c r="S19" s="61">
        <f t="shared" si="8"/>
        <v>0</v>
      </c>
      <c r="T19" s="61">
        <f t="shared" si="9"/>
        <v>25</v>
      </c>
      <c r="U19" s="61">
        <f t="shared" si="10"/>
        <v>71</v>
      </c>
      <c r="V19" s="62">
        <f t="shared" si="11"/>
        <v>0</v>
      </c>
      <c r="W19" s="34">
        <v>4</v>
      </c>
      <c r="X19" s="36"/>
      <c r="Y19" s="36"/>
      <c r="Z19" s="36">
        <v>22</v>
      </c>
      <c r="AA19" s="90">
        <v>61</v>
      </c>
      <c r="AB19" s="33"/>
      <c r="AC19" s="34"/>
      <c r="AD19" s="14"/>
      <c r="AE19" s="36"/>
      <c r="AF19" s="36">
        <v>3</v>
      </c>
      <c r="AG19" s="90">
        <v>10</v>
      </c>
      <c r="AH19" s="37"/>
      <c r="AI19" s="5" t="s">
        <v>51</v>
      </c>
    </row>
    <row r="20" spans="1:35" ht="22.5">
      <c r="A20" s="58">
        <v>13</v>
      </c>
      <c r="B20" s="5" t="s">
        <v>77</v>
      </c>
      <c r="C20" s="14"/>
      <c r="D20" s="36">
        <v>1</v>
      </c>
      <c r="E20" s="37"/>
      <c r="F20" s="34"/>
      <c r="G20" s="13"/>
      <c r="H20" s="37"/>
      <c r="I20" s="59">
        <f t="shared" si="0"/>
        <v>0</v>
      </c>
      <c r="J20" s="63">
        <f t="shared" si="1"/>
        <v>1</v>
      </c>
      <c r="K20" s="73">
        <f t="shared" si="2"/>
        <v>0</v>
      </c>
      <c r="L20" s="58">
        <f t="shared" si="3"/>
        <v>1</v>
      </c>
      <c r="M20" s="38" t="s">
        <v>67</v>
      </c>
      <c r="N20" s="35"/>
      <c r="O20" s="87">
        <f t="shared" si="4"/>
        <v>15</v>
      </c>
      <c r="P20" s="47">
        <f t="shared" si="5"/>
        <v>25</v>
      </c>
      <c r="Q20" s="60">
        <f t="shared" si="6"/>
        <v>0</v>
      </c>
      <c r="R20" s="61">
        <f t="shared" si="7"/>
        <v>0</v>
      </c>
      <c r="S20" s="61">
        <f t="shared" si="8"/>
        <v>0</v>
      </c>
      <c r="T20" s="61">
        <f t="shared" si="9"/>
        <v>15</v>
      </c>
      <c r="U20" s="61">
        <f t="shared" si="10"/>
        <v>10</v>
      </c>
      <c r="V20" s="62">
        <f t="shared" si="11"/>
        <v>0</v>
      </c>
      <c r="W20" s="34"/>
      <c r="X20" s="36"/>
      <c r="Y20" s="36"/>
      <c r="Z20" s="36">
        <v>15</v>
      </c>
      <c r="AA20" s="90">
        <v>10</v>
      </c>
      <c r="AB20" s="33"/>
      <c r="AC20" s="34"/>
      <c r="AD20" s="14"/>
      <c r="AE20" s="14"/>
      <c r="AF20" s="14"/>
      <c r="AG20" s="90"/>
      <c r="AH20" s="37"/>
      <c r="AI20" s="5" t="s">
        <v>51</v>
      </c>
    </row>
    <row r="21" spans="1:35" ht="34.5">
      <c r="A21" s="58">
        <v>14</v>
      </c>
      <c r="B21" s="5" t="s">
        <v>97</v>
      </c>
      <c r="C21" s="14"/>
      <c r="D21" s="36"/>
      <c r="E21" s="37"/>
      <c r="F21" s="34">
        <v>0.6</v>
      </c>
      <c r="G21" s="36">
        <v>2.4</v>
      </c>
      <c r="H21" s="37"/>
      <c r="I21" s="59">
        <f t="shared" si="0"/>
        <v>0.6</v>
      </c>
      <c r="J21" s="63">
        <f t="shared" si="1"/>
        <v>2.4</v>
      </c>
      <c r="K21" s="73">
        <f t="shared" si="2"/>
        <v>0</v>
      </c>
      <c r="L21" s="58">
        <f t="shared" si="3"/>
        <v>3</v>
      </c>
      <c r="M21" s="38"/>
      <c r="N21" s="35" t="s">
        <v>68</v>
      </c>
      <c r="O21" s="87">
        <f t="shared" si="4"/>
        <v>25</v>
      </c>
      <c r="P21" s="47">
        <f t="shared" si="5"/>
        <v>75</v>
      </c>
      <c r="Q21" s="60">
        <f t="shared" si="6"/>
        <v>5</v>
      </c>
      <c r="R21" s="61">
        <f t="shared" si="7"/>
        <v>0</v>
      </c>
      <c r="S21" s="61">
        <f t="shared" si="8"/>
        <v>20</v>
      </c>
      <c r="T21" s="61">
        <f t="shared" si="9"/>
        <v>0</v>
      </c>
      <c r="U21" s="61">
        <f t="shared" si="10"/>
        <v>50</v>
      </c>
      <c r="V21" s="62">
        <f t="shared" si="11"/>
        <v>0</v>
      </c>
      <c r="W21" s="34"/>
      <c r="X21" s="14"/>
      <c r="Y21" s="14"/>
      <c r="Z21" s="14"/>
      <c r="AA21" s="90"/>
      <c r="AB21" s="33"/>
      <c r="AC21" s="34">
        <v>5</v>
      </c>
      <c r="AD21" s="14"/>
      <c r="AE21" s="14">
        <v>20</v>
      </c>
      <c r="AF21" s="14"/>
      <c r="AG21" s="90">
        <v>50</v>
      </c>
      <c r="AH21" s="37"/>
      <c r="AI21" s="5" t="s">
        <v>51</v>
      </c>
    </row>
    <row r="22" spans="1:35" ht="22.5">
      <c r="A22" s="58">
        <v>15</v>
      </c>
      <c r="B22" s="5" t="s">
        <v>62</v>
      </c>
      <c r="C22" s="14">
        <v>10</v>
      </c>
      <c r="D22" s="36"/>
      <c r="E22" s="37"/>
      <c r="F22" s="34">
        <v>5</v>
      </c>
      <c r="G22" s="36"/>
      <c r="H22" s="37"/>
      <c r="I22" s="59">
        <f t="shared" si="0"/>
        <v>15</v>
      </c>
      <c r="J22" s="63">
        <f t="shared" si="1"/>
        <v>0</v>
      </c>
      <c r="K22" s="73">
        <f t="shared" si="2"/>
        <v>0</v>
      </c>
      <c r="L22" s="58">
        <f t="shared" si="3"/>
        <v>15</v>
      </c>
      <c r="M22" s="38"/>
      <c r="N22" s="35" t="s">
        <v>67</v>
      </c>
      <c r="O22" s="87">
        <f t="shared" si="4"/>
        <v>15</v>
      </c>
      <c r="P22" s="47">
        <f t="shared" si="5"/>
        <v>375</v>
      </c>
      <c r="Q22" s="60">
        <f t="shared" si="6"/>
        <v>0</v>
      </c>
      <c r="R22" s="61">
        <f t="shared" si="7"/>
        <v>15</v>
      </c>
      <c r="S22" s="61">
        <f t="shared" si="8"/>
        <v>0</v>
      </c>
      <c r="T22" s="61">
        <f t="shared" si="9"/>
        <v>0</v>
      </c>
      <c r="U22" s="61">
        <f t="shared" si="10"/>
        <v>360</v>
      </c>
      <c r="V22" s="62">
        <f t="shared" si="11"/>
        <v>0</v>
      </c>
      <c r="W22" s="34"/>
      <c r="X22" s="14">
        <v>10</v>
      </c>
      <c r="Y22" s="14"/>
      <c r="Z22" s="14"/>
      <c r="AA22" s="90">
        <v>250</v>
      </c>
      <c r="AB22" s="33"/>
      <c r="AC22" s="34"/>
      <c r="AD22" s="14">
        <v>5</v>
      </c>
      <c r="AE22" s="14"/>
      <c r="AF22" s="14"/>
      <c r="AG22" s="90">
        <v>110</v>
      </c>
      <c r="AH22" s="37"/>
      <c r="AI22" s="5" t="s">
        <v>66</v>
      </c>
    </row>
    <row r="23" spans="1:35" ht="13.5" thickBot="1">
      <c r="A23" s="58">
        <v>16</v>
      </c>
      <c r="B23" s="5" t="s">
        <v>63</v>
      </c>
      <c r="C23" s="34"/>
      <c r="D23" s="36"/>
      <c r="E23" s="37">
        <v>6</v>
      </c>
      <c r="F23" s="34"/>
      <c r="G23" s="13"/>
      <c r="H23" s="33"/>
      <c r="I23" s="59">
        <f t="shared" si="0"/>
        <v>0</v>
      </c>
      <c r="J23" s="63">
        <f t="shared" si="1"/>
        <v>0</v>
      </c>
      <c r="K23" s="73">
        <f t="shared" si="2"/>
        <v>6</v>
      </c>
      <c r="L23" s="58">
        <f t="shared" si="3"/>
        <v>6</v>
      </c>
      <c r="M23" s="67" t="s">
        <v>67</v>
      </c>
      <c r="N23" s="35"/>
      <c r="O23" s="87">
        <f t="shared" si="4"/>
        <v>0</v>
      </c>
      <c r="P23" s="47">
        <f t="shared" si="5"/>
        <v>150</v>
      </c>
      <c r="Q23" s="60">
        <f t="shared" si="6"/>
        <v>0</v>
      </c>
      <c r="R23" s="61">
        <f t="shared" si="7"/>
        <v>0</v>
      </c>
      <c r="S23" s="61">
        <f t="shared" si="8"/>
        <v>0</v>
      </c>
      <c r="T23" s="61">
        <f t="shared" si="9"/>
        <v>0</v>
      </c>
      <c r="U23" s="61">
        <f t="shared" si="10"/>
        <v>0</v>
      </c>
      <c r="V23" s="62">
        <f t="shared" si="11"/>
        <v>150</v>
      </c>
      <c r="W23" s="34"/>
      <c r="X23" s="36"/>
      <c r="Y23" s="36"/>
      <c r="Z23" s="36"/>
      <c r="AA23" s="90"/>
      <c r="AB23" s="33">
        <v>150</v>
      </c>
      <c r="AC23" s="34"/>
      <c r="AD23" s="14"/>
      <c r="AE23" s="14"/>
      <c r="AF23" s="14"/>
      <c r="AG23" s="90"/>
      <c r="AH23" s="37"/>
      <c r="AI23" s="5"/>
    </row>
    <row r="24" spans="1:35" s="4" customFormat="1" ht="12.75" customHeight="1" thickBot="1">
      <c r="A24" s="179" t="s">
        <v>98</v>
      </c>
      <c r="B24" s="180"/>
      <c r="C24" s="22">
        <f aca="true" t="shared" si="12" ref="C24:L24">SUM(C8:C23)</f>
        <v>11.3</v>
      </c>
      <c r="D24" s="23">
        <f t="shared" si="12"/>
        <v>12.700000000000001</v>
      </c>
      <c r="E24" s="21">
        <f t="shared" si="12"/>
        <v>6</v>
      </c>
      <c r="F24" s="22">
        <f t="shared" si="12"/>
        <v>8.2</v>
      </c>
      <c r="G24" s="23">
        <f t="shared" si="12"/>
        <v>21.799999999999997</v>
      </c>
      <c r="H24" s="21">
        <f t="shared" si="12"/>
        <v>0</v>
      </c>
      <c r="I24" s="74">
        <f t="shared" si="12"/>
        <v>19.5</v>
      </c>
      <c r="J24" s="75">
        <f t="shared" si="12"/>
        <v>34.49999999999999</v>
      </c>
      <c r="K24" s="76">
        <f t="shared" si="12"/>
        <v>6</v>
      </c>
      <c r="L24" s="6">
        <f t="shared" si="12"/>
        <v>60</v>
      </c>
      <c r="M24" s="65">
        <f>COUNTIF(M8:M23,"EGZ")</f>
        <v>0</v>
      </c>
      <c r="N24" s="64">
        <f>COUNTIF(N8:N23,"EGZ")</f>
        <v>5</v>
      </c>
      <c r="O24" s="82">
        <f aca="true" t="shared" si="13" ref="O24:T24">SUM(O8:O23)</f>
        <v>364</v>
      </c>
      <c r="P24" s="6">
        <f t="shared" si="13"/>
        <v>1500</v>
      </c>
      <c r="Q24" s="64">
        <f t="shared" si="13"/>
        <v>39</v>
      </c>
      <c r="R24" s="65">
        <f t="shared" si="13"/>
        <v>15</v>
      </c>
      <c r="S24" s="65">
        <f t="shared" si="13"/>
        <v>45</v>
      </c>
      <c r="T24" s="65">
        <f t="shared" si="13"/>
        <v>265</v>
      </c>
      <c r="U24" s="65">
        <f>SUM(U8:U22)</f>
        <v>986</v>
      </c>
      <c r="V24" s="66">
        <f aca="true" t="shared" si="14" ref="V24:AH24">SUM(V8:V23)</f>
        <v>150</v>
      </c>
      <c r="W24" s="66">
        <f t="shared" si="14"/>
        <v>15</v>
      </c>
      <c r="X24" s="66">
        <f t="shared" si="14"/>
        <v>10</v>
      </c>
      <c r="Y24" s="66">
        <f t="shared" si="14"/>
        <v>6</v>
      </c>
      <c r="Z24" s="66">
        <f t="shared" si="14"/>
        <v>127</v>
      </c>
      <c r="AA24" s="66">
        <f t="shared" si="14"/>
        <v>455</v>
      </c>
      <c r="AB24" s="66">
        <f t="shared" si="14"/>
        <v>150</v>
      </c>
      <c r="AC24" s="66">
        <f t="shared" si="14"/>
        <v>24</v>
      </c>
      <c r="AD24" s="66">
        <f t="shared" si="14"/>
        <v>5</v>
      </c>
      <c r="AE24" s="66">
        <f t="shared" si="14"/>
        <v>39</v>
      </c>
      <c r="AF24" s="66">
        <f t="shared" si="14"/>
        <v>138</v>
      </c>
      <c r="AG24" s="66">
        <f t="shared" si="14"/>
        <v>531</v>
      </c>
      <c r="AH24" s="66">
        <f t="shared" si="14"/>
        <v>0</v>
      </c>
      <c r="AI24" s="106"/>
    </row>
    <row r="25" spans="1:35" s="4" customFormat="1" ht="12.75" customHeight="1" thickBot="1">
      <c r="A25" s="2"/>
      <c r="B25" s="6" t="s">
        <v>25</v>
      </c>
      <c r="C25" s="133">
        <f>SUM(C24:E24)</f>
        <v>30</v>
      </c>
      <c r="D25" s="134"/>
      <c r="E25" s="132"/>
      <c r="F25" s="133">
        <f>SUM(F24:H24)</f>
        <v>29.999999999999996</v>
      </c>
      <c r="G25" s="134"/>
      <c r="H25" s="134"/>
      <c r="I25" s="77"/>
      <c r="J25" s="116" t="s">
        <v>33</v>
      </c>
      <c r="K25" s="117"/>
      <c r="L25" s="118"/>
      <c r="M25" s="119" t="s">
        <v>34</v>
      </c>
      <c r="N25" s="120"/>
      <c r="O25" s="84"/>
      <c r="P25" s="16"/>
      <c r="Q25" s="136">
        <f>W25+AC25</f>
        <v>364</v>
      </c>
      <c r="R25" s="137"/>
      <c r="S25" s="137"/>
      <c r="T25" s="138"/>
      <c r="U25" s="130">
        <f>AA25+AG25</f>
        <v>1136</v>
      </c>
      <c r="V25" s="142"/>
      <c r="W25" s="139">
        <f>SUM(W24:Z24)</f>
        <v>158</v>
      </c>
      <c r="X25" s="140"/>
      <c r="Y25" s="140"/>
      <c r="Z25" s="141"/>
      <c r="AA25" s="133">
        <f>SUM(AA24:AB24)</f>
        <v>605</v>
      </c>
      <c r="AB25" s="135"/>
      <c r="AC25" s="139">
        <f>SUM(AC24:AF24)</f>
        <v>206</v>
      </c>
      <c r="AD25" s="140"/>
      <c r="AE25" s="140"/>
      <c r="AF25" s="141"/>
      <c r="AG25" s="133">
        <f>SUM(AG24:AH24)</f>
        <v>531</v>
      </c>
      <c r="AH25" s="135"/>
      <c r="AI25" s="17"/>
    </row>
    <row r="26" spans="1:35" s="4" customFormat="1" ht="12.75" customHeight="1" thickBot="1">
      <c r="A26" s="2"/>
      <c r="B26" s="72"/>
      <c r="C26" s="72"/>
      <c r="D26" s="72"/>
      <c r="E26" s="78"/>
      <c r="F26" s="72"/>
      <c r="G26" s="72"/>
      <c r="H26" s="72"/>
      <c r="I26" s="2"/>
      <c r="J26" s="143" t="s">
        <v>31</v>
      </c>
      <c r="K26" s="144"/>
      <c r="L26" s="144"/>
      <c r="M26" s="144"/>
      <c r="N26" s="145"/>
      <c r="O26" s="83"/>
      <c r="P26" s="16"/>
      <c r="Q26" s="130">
        <f>W26+AC26</f>
        <v>1500</v>
      </c>
      <c r="R26" s="131"/>
      <c r="S26" s="131"/>
      <c r="T26" s="131"/>
      <c r="U26" s="131"/>
      <c r="V26" s="132"/>
      <c r="W26" s="133">
        <f>W25+AA25</f>
        <v>763</v>
      </c>
      <c r="X26" s="131"/>
      <c r="Y26" s="131"/>
      <c r="Z26" s="131"/>
      <c r="AA26" s="131"/>
      <c r="AB26" s="132"/>
      <c r="AC26" s="133">
        <f>AC25+AG25</f>
        <v>737</v>
      </c>
      <c r="AD26" s="134"/>
      <c r="AE26" s="134"/>
      <c r="AF26" s="134"/>
      <c r="AG26" s="134"/>
      <c r="AH26" s="135"/>
      <c r="AI26" s="17"/>
    </row>
    <row r="27" spans="1:35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6"/>
      <c r="N27" s="16"/>
      <c r="O27" s="16"/>
      <c r="P27" s="16"/>
      <c r="Q27" s="19"/>
      <c r="R27" s="19"/>
      <c r="S27" s="19"/>
      <c r="T27" s="19"/>
      <c r="U27" s="19"/>
      <c r="V27" s="20"/>
      <c r="W27" s="1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7"/>
    </row>
    <row r="28" spans="1:35" ht="12.75" customHeight="1">
      <c r="A28" s="123" t="s">
        <v>18</v>
      </c>
      <c r="B28" s="124"/>
      <c r="C28" s="125" t="s">
        <v>19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2.75">
      <c r="A29" s="121" t="s">
        <v>36</v>
      </c>
      <c r="B29" s="122"/>
      <c r="C29" s="122" t="s">
        <v>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68" t="s">
        <v>21</v>
      </c>
      <c r="S29" s="24"/>
      <c r="T29" s="24"/>
      <c r="U29" s="24"/>
      <c r="V29" s="25"/>
      <c r="W29" s="30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12.75">
      <c r="A30" s="129" t="s">
        <v>29</v>
      </c>
      <c r="B30" s="128"/>
      <c r="C30" s="122" t="s">
        <v>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26" t="s">
        <v>15</v>
      </c>
      <c r="S30" s="24"/>
      <c r="T30" s="24"/>
      <c r="U30" s="25"/>
      <c r="V30" s="71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3.5" thickBot="1">
      <c r="A31" s="129"/>
      <c r="B31" s="128"/>
      <c r="C31" s="128" t="s">
        <v>11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69" t="s">
        <v>35</v>
      </c>
      <c r="S31" s="27"/>
      <c r="T31" s="27"/>
      <c r="U31" s="28"/>
      <c r="V31" s="70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13.5" thickBot="1">
      <c r="A32" s="111"/>
      <c r="B32" s="112"/>
      <c r="C32" s="113" t="s">
        <v>32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81"/>
      <c r="S32" s="80"/>
      <c r="T32" s="80"/>
      <c r="U32" s="80"/>
      <c r="V32" s="79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ht="12.75">
      <c r="V33" s="3"/>
    </row>
  </sheetData>
  <sheetProtection/>
  <mergeCells count="48">
    <mergeCell ref="A32:B32"/>
    <mergeCell ref="C32:Q32"/>
    <mergeCell ref="J25:L25"/>
    <mergeCell ref="M25:N25"/>
    <mergeCell ref="A29:B29"/>
    <mergeCell ref="A28:B28"/>
    <mergeCell ref="C28:V28"/>
    <mergeCell ref="C31:Q31"/>
    <mergeCell ref="A31:B31"/>
    <mergeCell ref="A30:B30"/>
    <mergeCell ref="Q26:V26"/>
    <mergeCell ref="W26:AB26"/>
    <mergeCell ref="AC26:AH26"/>
    <mergeCell ref="Q25:T25"/>
    <mergeCell ref="W25:Z25"/>
    <mergeCell ref="AC25:AF25"/>
    <mergeCell ref="U25:V25"/>
    <mergeCell ref="AA25:AB25"/>
    <mergeCell ref="C29:Q29"/>
    <mergeCell ref="F6:H6"/>
    <mergeCell ref="J26:N26"/>
    <mergeCell ref="AI4:AI7"/>
    <mergeCell ref="AC6:AH6"/>
    <mergeCell ref="W4:AB5"/>
    <mergeCell ref="AC4:AH5"/>
    <mergeCell ref="K6:K7"/>
    <mergeCell ref="O4:O7"/>
    <mergeCell ref="AG25:AH25"/>
    <mergeCell ref="C30:Q30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C5:H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2022-03-31T06:59:42Z</cp:lastPrinted>
  <dcterms:created xsi:type="dcterms:W3CDTF">1997-02-26T13:46:56Z</dcterms:created>
  <dcterms:modified xsi:type="dcterms:W3CDTF">2024-03-16T10:16:26Z</dcterms:modified>
  <cp:category/>
  <cp:version/>
  <cp:contentType/>
  <cp:contentStatus/>
</cp:coreProperties>
</file>