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4"/>
  </bookViews>
  <sheets>
    <sheet name="I  rok" sheetId="1" r:id="rId1"/>
    <sheet name="II  rok" sheetId="2" state="hidden" r:id="rId2"/>
    <sheet name="III  rok" sheetId="3" state="hidden" r:id="rId3"/>
    <sheet name="II rok" sheetId="4" r:id="rId4"/>
    <sheet name="III rok" sheetId="5" r:id="rId5"/>
  </sheets>
  <definedNames/>
  <calcPr fullCalcOnLoad="1"/>
</workbook>
</file>

<file path=xl/sharedStrings.xml><?xml version="1.0" encoding="utf-8"?>
<sst xmlns="http://schemas.openxmlformats.org/spreadsheetml/2006/main" count="520" uniqueCount="159">
  <si>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</si>
  <si>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</si>
  <si>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</si>
  <si>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</si>
  <si>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</si>
  <si>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</si>
  <si>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</si>
  <si>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</si>
  <si>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</si>
  <si>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</si>
  <si>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</si>
  <si>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</si>
  <si>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</si>
  <si>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</si>
  <si>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</si>
  <si>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</si>
  <si>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</si>
  <si>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</si>
  <si>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</si>
  <si>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</si>
  <si>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</si>
  <si>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</si>
  <si>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</si>
  <si>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</si>
  <si>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</si>
  <si>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</si>
  <si>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</si>
  <si>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</si>
  <si>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</si>
  <si>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</si>
  <si>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</si>
  <si>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</si>
  <si>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</si>
  <si>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</si>
  <si>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</si>
  <si>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</si>
  <si>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</si>
  <si>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</si>
  <si>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</si>
  <si>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</si>
  <si>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</si>
  <si>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</si>
  <si>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</si>
  <si>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</si>
  <si>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</si>
  <si>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</si>
  <si>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</si>
  <si>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</si>
  <si>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</si>
  <si>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</si>
  <si>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Anatomia</t>
  </si>
  <si>
    <t>ZAL</t>
  </si>
  <si>
    <t>EGZ</t>
  </si>
  <si>
    <t>Zakład Anatomii Prawidłowej Człowieka</t>
  </si>
  <si>
    <t>Anatomia obrazowa</t>
  </si>
  <si>
    <t>Fizjologia</t>
  </si>
  <si>
    <t>Zakład Fizjologii</t>
  </si>
  <si>
    <t>Patofizjologia</t>
  </si>
  <si>
    <t>Zakład Patomorfologii Ogólnej</t>
  </si>
  <si>
    <t>Patomorfologia</t>
  </si>
  <si>
    <t>Bioetyka / Filozofia (przedmiot do wyboru)</t>
  </si>
  <si>
    <t>Studium Filozofii i Psychologii Człowieka</t>
  </si>
  <si>
    <t>Biostatystyka</t>
  </si>
  <si>
    <t>Zakład Statystyki i Informatyki Medycznej</t>
  </si>
  <si>
    <t>Technologie informacyjne</t>
  </si>
  <si>
    <t>Rentgenodiagnostyka cz.I</t>
  </si>
  <si>
    <t>Aparatura medyczna/ Technologie medyczne (przedmiot do wyboru)</t>
  </si>
  <si>
    <t>Radiobiologia i ochrona radiologiczna</t>
  </si>
  <si>
    <t>Zakład Biofizyki</t>
  </si>
  <si>
    <t>Biofizyka</t>
  </si>
  <si>
    <t>Język obcy cz.I</t>
  </si>
  <si>
    <t>Studium Języków Obcych</t>
  </si>
  <si>
    <t>Epidemiologia</t>
  </si>
  <si>
    <t>Zakład Higieny, Epidemiologii i Ergonomii</t>
  </si>
  <si>
    <t>Kwalifikowana pierwsza pomoc</t>
  </si>
  <si>
    <t>Klinika Medycyny Ratunkowej Dzieci</t>
  </si>
  <si>
    <t>Wychowanie fizyczne</t>
  </si>
  <si>
    <t>Studium Wychowania Fizycznego</t>
  </si>
  <si>
    <t>Szkolenie BHP</t>
  </si>
  <si>
    <t>Szkolenie biblioteczne - 2 godz</t>
  </si>
  <si>
    <t>Biblioteka Główna UMB</t>
  </si>
  <si>
    <t>Radiodiagnostyka ogólna i kliniczna / Symptomatologia radiologiczna (przedmiot do wyboru)</t>
  </si>
  <si>
    <t xml:space="preserve">Tomografia komputerowa </t>
  </si>
  <si>
    <t xml:space="preserve">Zakład Radiologii  / ZP placówka zgodnie z umową   </t>
  </si>
  <si>
    <t>PZ - do wyboru: TK dorośli lub TK dzieci</t>
  </si>
  <si>
    <t xml:space="preserve">Rezonanas magnetyczny </t>
  </si>
  <si>
    <t xml:space="preserve">Samodzielna Pracowania Laboratorium Obrazowania Molekularnego   </t>
  </si>
  <si>
    <t>PZ - do wyboru: MRI dorośli lub MRI dzieci</t>
  </si>
  <si>
    <t>Diagnostyka elektromedyczna</t>
  </si>
  <si>
    <t>Klinika Kardiologii Inwazyjnej</t>
  </si>
  <si>
    <t>Komunikacja interpersonalna / Podstawy psychologii (przedmiot do wyboru)</t>
  </si>
  <si>
    <t>Nadzór sanitarno-epidemiologiczny / Higiena pracy w zawodzie elektroradiologa (przedmiot do wyboru)</t>
  </si>
  <si>
    <t>Podstawy zdrowia publicznego / Formy opieki zdrowotnej (przedmiot do wyboru)</t>
  </si>
  <si>
    <t>Zakład Medycyny Populacyjnej i Prewencji Chorób Cywilizacyjnych</t>
  </si>
  <si>
    <t>Polityka społeczna i zdrowotna / Międzynarodowe problemy zdrowia   (przedmiot do wyboru)</t>
  </si>
  <si>
    <t>Zakład Zdrowia Publicznego</t>
  </si>
  <si>
    <t>Organizacja i zarządzanie w ochronie  zdrowia / Ubezpieczenia społeczne i zdrowotne  (przedmiot do wyboru)</t>
  </si>
  <si>
    <t>Ekonomika i finansowanie w ochronie zdrowia / Marketing społeczny w ochronie zdrowia  (przedmiot do wyboru)</t>
  </si>
  <si>
    <t>Ochrona własności intelektualnej / Ochrona danych osobowych w podmiocie leczniczym  (przedmiot do wyboru)</t>
  </si>
  <si>
    <t>Zakład Prawa Medycznego i Deontologii Lekarskiej</t>
  </si>
  <si>
    <t>Zarządzanie jakością w ochronie zdrowia  / Kontraktowanie świadczeń zdrowotnych  (przedmiot do wyboru)</t>
  </si>
  <si>
    <t>Ustawodawstwo zawodowe w elektroradiologii / Prawo medyczne  (przedmiot do wyboru)</t>
  </si>
  <si>
    <t>Zakład Zintegrowanej Opieki Medycznej</t>
  </si>
  <si>
    <t>Choroby wewnętrzne / Transplantologia  (przedmiot do wyboru)</t>
  </si>
  <si>
    <t>Klinika Alergologii i Chorób Wewnętrznych</t>
  </si>
  <si>
    <t>Język obcy cz.II</t>
  </si>
  <si>
    <t>Zakład Zdrowia Publiczne</t>
  </si>
  <si>
    <t>Zakład Prawa Medycznego i Deontologii Lekarskie</t>
  </si>
  <si>
    <t>Evidence based medicine w elektroradiologii</t>
  </si>
  <si>
    <t>Diagnostyka neuroelektrofizjologiczna w neurologii</t>
  </si>
  <si>
    <t>Klinika Neurologii i Rehabilitacji Dziecięcej</t>
  </si>
  <si>
    <t>Diagnostyka elektromedyczna narządu słuchu</t>
  </si>
  <si>
    <t>Zakład Fonoaudiologii Klinicznej i Logopedii</t>
  </si>
  <si>
    <t>Język migowy</t>
  </si>
  <si>
    <t>Klinika Rehabilitacji Dziecięcej z Ośrodkiem Wczesnej Pomocy Dzieciom Upośledzonym "Dać Szansę"</t>
  </si>
  <si>
    <t xml:space="preserve">Czynnościowe badania układu odechowego </t>
  </si>
  <si>
    <t>Samodzielna Pracownia Diagnostyki Układu Oddechowego i               Bronchoskopii</t>
  </si>
  <si>
    <t>Radioterapia</t>
  </si>
  <si>
    <t>Klinika Onkologii</t>
  </si>
  <si>
    <t>Ultrasonografia</t>
  </si>
  <si>
    <t>Czytanie i analiza  badań medycznych / Interpretacja wyników badań medycznych (przedmiot do wyboru)</t>
  </si>
  <si>
    <t>Samodzielna Pracownia Laboratorium Obrazowania Molekularnego</t>
  </si>
  <si>
    <t xml:space="preserve">Klinika Kardiologii Inwazyjnej </t>
  </si>
  <si>
    <t>Elektrofizjologia / Arytmologia zabiegowa (przedmiot do wyboru)</t>
  </si>
  <si>
    <t>Medycyna nuklearna</t>
  </si>
  <si>
    <t>Zakład Medycyny Nuklearnej</t>
  </si>
  <si>
    <t xml:space="preserve">Zajęcia fakultatywne </t>
  </si>
  <si>
    <t>Stany nagłe w praktyce elektroradiologa / Postępowanie z pacjentem w sytuacji zagrożenia życia w procedurach radiologicznych (przedmiot do wyboru)</t>
  </si>
  <si>
    <t xml:space="preserve">Zakład Anestezjologii i Intensywnej Terapii </t>
  </si>
  <si>
    <t>Podstawy patofizjologii bólu i jego leczenia</t>
  </si>
  <si>
    <t>Praktyki przeddyplomowe - Rentgenodiagnostyka dorosłych / Radiologia zabiegowa (zakres praktyk do wyboru)</t>
  </si>
  <si>
    <t>Praktyki przeddyplomowe - Rentgenodiagnostyka pediatryczna / TK i MRI u dzieci (zakres praktyk do wyboru)</t>
  </si>
  <si>
    <t>Praktyka przeddyplomowa- Elektrokardiografia / Nieinwazyjne metody badań serca (zakres praktyk do wyboru)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</si>
  <si>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</si>
  <si>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</si>
  <si>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</si>
  <si>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</si>
  <si>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</si>
  <si>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ZP</t>
    </r>
    <r>
      <rPr>
        <sz val="9"/>
        <rFont val="Times New Roman"/>
        <family val="1"/>
      </rPr>
      <t>-zajęcia praktyczne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</si>
  <si>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</si>
  <si>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</si>
  <si>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</si>
  <si>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>Klinika Kardiologii Inwazyjnej/ Zakład Radiologii (do wyboru)</t>
  </si>
  <si>
    <t>Rentgenodiagnostyka cz.II w tym:</t>
  </si>
  <si>
    <t>Rentgenodiagnostyka dorosłych</t>
  </si>
  <si>
    <t>Radiologia zabiegowa</t>
  </si>
  <si>
    <t>Zakład Radiologii     PZ  - do wyboru: Rentgenodiagnostyka dorośli lub radiologia zabiegowa lub Densytometria lub Radiologia stomatologiczna lub Mammografia</t>
  </si>
  <si>
    <t>Rentgenodiagnostyka dzieci</t>
  </si>
  <si>
    <t xml:space="preserve">Zakład Radiologii  </t>
  </si>
  <si>
    <t xml:space="preserve">Zakład Radiologii </t>
  </si>
  <si>
    <t>Zakład Radiologii Dziecięcej</t>
  </si>
  <si>
    <t>Zakład Radiologii Diecięcej</t>
  </si>
  <si>
    <t>Zakład  Radiologii Dziecięcej</t>
  </si>
  <si>
    <t xml:space="preserve">KIERUNEK STUDIÓW:    ELEKTRORADIOLOGIA                                                   I ROK                        rok akademicki:   2021/2022
</t>
  </si>
  <si>
    <t xml:space="preserve">KIERUNEK STUDIÓW:    ELEKTRORADIOLOGIA                                                II ROK                        rok akademicki:   2022/2023
</t>
  </si>
  <si>
    <t xml:space="preserve">KIERUNEK STUDIÓW:    ELEKTRORADIOLOGIA                                              III ROK                        rok akademicki:   2023/2024
</t>
  </si>
  <si>
    <t>Promocja zdrowia i edukacja zdrowotna / Profilaktyka zdrowotna (przedmiot do wyboru)</t>
  </si>
  <si>
    <t>Pozycjonowanie w rentgenodiagnostyce/ Podstawy wykonywania zdjęć rentgenowskich (przedmiot do wyboru)</t>
  </si>
  <si>
    <t>Klinika Kardiologii, Lipidologii i Chorób Wewnętrznych z Oddziałem Intensywnego Nadzoru Kardiologicznego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</si>
</sst>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51" xfId="0" applyFont="1" applyFill="1" applyBorder="1" applyAlignment="1">
      <alignment horizontal="center" vertical="center" wrapText="1"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33" borderId="13" xfId="51" applyFont="1" applyFill="1" applyBorder="1" applyAlignment="1">
      <alignment horizontal="center" vertical="center" wrapText="1"/>
      <protection/>
    </xf>
    <xf numFmtId="0" fontId="6" fillId="33" borderId="14" xfId="51" applyFont="1" applyFill="1" applyBorder="1" applyAlignment="1">
      <alignment horizontal="center" vertical="center" wrapText="1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6" fillId="0" borderId="38" xfId="51" applyFont="1" applyFill="1" applyBorder="1" applyAlignment="1">
      <alignment horizontal="center" vertical="center" wrapText="1"/>
      <protection/>
    </xf>
    <xf numFmtId="0" fontId="6" fillId="0" borderId="40" xfId="51" applyFont="1" applyFill="1" applyBorder="1" applyAlignment="1">
      <alignment horizontal="center" vertical="center" wrapText="1"/>
      <protection/>
    </xf>
    <xf numFmtId="0" fontId="6" fillId="0" borderId="39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37" xfId="51" applyFont="1" applyFill="1" applyBorder="1" applyAlignment="1">
      <alignment horizontal="center" vertical="center" wrapText="1"/>
      <protection/>
    </xf>
    <xf numFmtId="0" fontId="6" fillId="33" borderId="57" xfId="51" applyFont="1" applyFill="1" applyBorder="1" applyAlignment="1">
      <alignment horizontal="center" vertical="center" wrapText="1"/>
      <protection/>
    </xf>
    <xf numFmtId="0" fontId="6" fillId="33" borderId="58" xfId="51" applyFont="1" applyFill="1" applyBorder="1" applyAlignment="1">
      <alignment horizontal="center" vertical="center" wrapText="1"/>
      <protection/>
    </xf>
    <xf numFmtId="0" fontId="6" fillId="33" borderId="50" xfId="51" applyFont="1" applyFill="1" applyBorder="1" applyAlignment="1">
      <alignment horizontal="center" vertical="center" wrapText="1"/>
      <protection/>
    </xf>
    <xf numFmtId="0" fontId="6" fillId="33" borderId="62" xfId="51" applyFont="1" applyFill="1" applyBorder="1" applyAlignment="1">
      <alignment horizontal="center" vertical="center" wrapText="1"/>
      <protection/>
    </xf>
    <xf numFmtId="0" fontId="3" fillId="0" borderId="57" xfId="51" applyFont="1" applyFill="1" applyBorder="1" applyAlignment="1">
      <alignment horizontal="center" vertical="center" wrapText="1"/>
      <protection/>
    </xf>
    <xf numFmtId="0" fontId="3" fillId="0" borderId="59" xfId="51" applyFont="1" applyFill="1" applyBorder="1" applyAlignment="1">
      <alignment horizontal="center" vertical="center" wrapText="1"/>
      <protection/>
    </xf>
    <xf numFmtId="0" fontId="6" fillId="33" borderId="63" xfId="51" applyFont="1" applyFill="1" applyBorder="1" applyAlignment="1">
      <alignment horizontal="center" vertical="center" wrapText="1"/>
      <protection/>
    </xf>
    <xf numFmtId="0" fontId="6" fillId="33" borderId="64" xfId="51" applyFont="1" applyFill="1" applyBorder="1" applyAlignment="1">
      <alignment horizontal="center" vertical="center" wrapText="1"/>
      <protection/>
    </xf>
    <xf numFmtId="0" fontId="6" fillId="33" borderId="52" xfId="51" applyFont="1" applyFill="1" applyBorder="1" applyAlignment="1">
      <alignment horizontal="center" vertical="center" wrapText="1"/>
      <protection/>
    </xf>
    <xf numFmtId="0" fontId="6" fillId="33" borderId="65" xfId="51" applyFont="1" applyFill="1" applyBorder="1" applyAlignment="1">
      <alignment horizontal="center" vertical="center" wrapText="1"/>
      <protection/>
    </xf>
    <xf numFmtId="0" fontId="3" fillId="0" borderId="66" xfId="51" applyFont="1" applyFill="1" applyBorder="1" applyAlignment="1">
      <alignment horizontal="center" vertical="center" wrapText="1"/>
      <protection/>
    </xf>
    <xf numFmtId="0" fontId="3" fillId="0" borderId="67" xfId="51" applyFont="1" applyFill="1" applyBorder="1" applyAlignment="1">
      <alignment horizontal="center" vertical="center" wrapText="1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33" borderId="38" xfId="51" applyFont="1" applyFill="1" applyBorder="1" applyAlignment="1">
      <alignment horizontal="center" vertical="center" wrapText="1"/>
      <protection/>
    </xf>
    <xf numFmtId="0" fontId="6" fillId="33" borderId="40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5" fillId="0" borderId="37" xfId="51" applyFont="1" applyFill="1" applyBorder="1" applyAlignment="1">
      <alignment horizontal="center" vertical="center" wrapText="1"/>
      <protection/>
    </xf>
    <xf numFmtId="0" fontId="3" fillId="0" borderId="39" xfId="51" applyFont="1" applyFill="1" applyBorder="1" applyAlignment="1">
      <alignment horizontal="center" vertical="center" wrapText="1"/>
      <protection/>
    </xf>
    <xf numFmtId="0" fontId="6" fillId="0" borderId="68" xfId="51" applyFont="1" applyFill="1" applyBorder="1" applyAlignment="1">
      <alignment horizontal="left" vertical="center" wrapText="1"/>
      <protection/>
    </xf>
    <xf numFmtId="0" fontId="6" fillId="0" borderId="33" xfId="51" applyFont="1" applyFill="1" applyBorder="1" applyAlignment="1">
      <alignment horizontal="left"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37" xfId="51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37" xfId="51" applyFont="1" applyFill="1" applyBorder="1" applyAlignment="1">
      <alignment horizontal="left" vertical="center" wrapText="1"/>
      <protection/>
    </xf>
    <xf numFmtId="0" fontId="3" fillId="0" borderId="37" xfId="51" applyFont="1" applyFill="1" applyBorder="1" applyAlignment="1">
      <alignment vertical="center" wrapText="1"/>
      <protection/>
    </xf>
    <xf numFmtId="0" fontId="6" fillId="0" borderId="58" xfId="51" applyFont="1" applyFill="1" applyBorder="1" applyAlignment="1">
      <alignment horizontal="center" vertical="center" wrapText="1"/>
      <protection/>
    </xf>
    <xf numFmtId="0" fontId="6" fillId="0" borderId="69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vertical="center" wrapText="1"/>
      <protection/>
    </xf>
    <xf numFmtId="0" fontId="6" fillId="0" borderId="66" xfId="51" applyFont="1" applyFill="1" applyBorder="1" applyAlignment="1">
      <alignment horizontal="center" vertical="center" wrapText="1"/>
      <protection/>
    </xf>
    <xf numFmtId="0" fontId="6" fillId="33" borderId="62" xfId="0" applyFont="1" applyFill="1" applyBorder="1" applyAlignment="1">
      <alignment horizontal="center" vertical="center" wrapText="1"/>
    </xf>
    <xf numFmtId="0" fontId="6" fillId="0" borderId="50" xfId="51" applyFont="1" applyFill="1" applyBorder="1" applyAlignment="1">
      <alignment horizontal="center" vertical="center" wrapText="1"/>
      <protection/>
    </xf>
    <xf numFmtId="0" fontId="6" fillId="0" borderId="57" xfId="51" applyFont="1" applyFill="1" applyBorder="1" applyAlignment="1">
      <alignment horizontal="center" vertical="center" wrapText="1"/>
      <protection/>
    </xf>
    <xf numFmtId="0" fontId="6" fillId="0" borderId="59" xfId="51" applyFont="1" applyFill="1" applyBorder="1" applyAlignment="1">
      <alignment horizontal="center" vertical="center" wrapText="1"/>
      <protection/>
    </xf>
    <xf numFmtId="0" fontId="6" fillId="33" borderId="34" xfId="51" applyFont="1" applyFill="1" applyBorder="1" applyAlignment="1">
      <alignment horizontal="center" vertical="center" wrapText="1"/>
      <protection/>
    </xf>
    <xf numFmtId="0" fontId="3" fillId="0" borderId="69" xfId="51" applyFont="1" applyFill="1" applyBorder="1" applyAlignment="1">
      <alignment horizontal="center" vertical="center" wrapText="1"/>
      <protection/>
    </xf>
    <xf numFmtId="0" fontId="6" fillId="0" borderId="62" xfId="51" applyFont="1" applyFill="1" applyBorder="1" applyAlignment="1">
      <alignment horizontal="left" vertical="center" wrapText="1"/>
      <protection/>
    </xf>
    <xf numFmtId="0" fontId="6" fillId="0" borderId="5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center" wrapText="1"/>
    </xf>
    <xf numFmtId="0" fontId="6" fillId="0" borderId="65" xfId="51" applyFont="1" applyFill="1" applyBorder="1" applyAlignment="1">
      <alignment horizontal="left" vertical="center" wrapText="1"/>
      <protection/>
    </xf>
    <xf numFmtId="0" fontId="6" fillId="0" borderId="63" xfId="51" applyFont="1" applyFill="1" applyBorder="1" applyAlignment="1">
      <alignment horizontal="center" vertical="center" wrapText="1"/>
      <protection/>
    </xf>
    <xf numFmtId="0" fontId="6" fillId="0" borderId="52" xfId="51" applyFont="1" applyFill="1" applyBorder="1" applyAlignment="1">
      <alignment horizontal="center" vertical="center" wrapText="1"/>
      <protection/>
    </xf>
    <xf numFmtId="0" fontId="6" fillId="0" borderId="70" xfId="51" applyFont="1" applyFill="1" applyBorder="1" applyAlignment="1">
      <alignment horizontal="center" vertical="center" wrapText="1"/>
      <protection/>
    </xf>
    <xf numFmtId="0" fontId="6" fillId="0" borderId="67" xfId="51" applyFont="1" applyFill="1" applyBorder="1" applyAlignment="1">
      <alignment horizontal="center" vertical="center" wrapText="1"/>
      <protection/>
    </xf>
    <xf numFmtId="0" fontId="3" fillId="0" borderId="52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71" xfId="51" applyFont="1" applyFill="1" applyBorder="1" applyAlignment="1">
      <alignment horizontal="center" vertical="center" wrapText="1"/>
      <protection/>
    </xf>
    <xf numFmtId="0" fontId="6" fillId="36" borderId="57" xfId="51" applyFont="1" applyFill="1" applyBorder="1" applyAlignment="1">
      <alignment horizontal="center" vertical="center" wrapText="1"/>
      <protection/>
    </xf>
    <xf numFmtId="0" fontId="6" fillId="36" borderId="58" xfId="51" applyFont="1" applyFill="1" applyBorder="1" applyAlignment="1">
      <alignment horizontal="center" vertical="center" wrapText="1"/>
      <protection/>
    </xf>
    <xf numFmtId="0" fontId="6" fillId="36" borderId="50" xfId="51" applyFont="1" applyFill="1" applyBorder="1" applyAlignment="1">
      <alignment horizontal="center" vertical="center" wrapText="1"/>
      <protection/>
    </xf>
    <xf numFmtId="0" fontId="6" fillId="36" borderId="62" xfId="51" applyFont="1" applyFill="1" applyBorder="1" applyAlignment="1">
      <alignment horizontal="center" vertical="center" wrapText="1"/>
      <protection/>
    </xf>
    <xf numFmtId="0" fontId="3" fillId="0" borderId="50" xfId="51" applyFont="1" applyFill="1" applyBorder="1" applyAlignment="1">
      <alignment horizontal="center" vertical="center" wrapText="1"/>
      <protection/>
    </xf>
    <xf numFmtId="0" fontId="6" fillId="36" borderId="40" xfId="51" applyFont="1" applyFill="1" applyBorder="1" applyAlignment="1">
      <alignment horizontal="center" vertical="center" wrapText="1"/>
      <protection/>
    </xf>
    <xf numFmtId="0" fontId="5" fillId="0" borderId="69" xfId="51" applyFont="1" applyFill="1" applyBorder="1" applyAlignment="1">
      <alignment horizontal="center" vertical="center" wrapText="1"/>
      <protection/>
    </xf>
    <xf numFmtId="0" fontId="5" fillId="0" borderId="59" xfId="51" applyFont="1" applyFill="1" applyBorder="1" applyAlignment="1">
      <alignment horizontal="center" vertical="center" wrapText="1"/>
      <protection/>
    </xf>
    <xf numFmtId="0" fontId="6" fillId="0" borderId="72" xfId="51" applyFont="1" applyFill="1" applyBorder="1" applyAlignment="1">
      <alignment horizontal="left" vertical="center" wrapText="1"/>
      <protection/>
    </xf>
    <xf numFmtId="0" fontId="5" fillId="0" borderId="66" xfId="51" applyFont="1" applyFill="1" applyBorder="1" applyAlignment="1">
      <alignment horizontal="center" vertical="center" wrapText="1"/>
      <protection/>
    </xf>
    <xf numFmtId="0" fontId="5" fillId="0" borderId="52" xfId="51" applyFont="1" applyFill="1" applyBorder="1" applyAlignment="1">
      <alignment horizontal="center" vertical="center" wrapText="1"/>
      <protection/>
    </xf>
    <xf numFmtId="0" fontId="6" fillId="0" borderId="73" xfId="51" applyFont="1" applyFill="1" applyBorder="1" applyAlignment="1">
      <alignment horizontal="center" vertical="center" wrapText="1"/>
      <protection/>
    </xf>
    <xf numFmtId="0" fontId="6" fillId="0" borderId="74" xfId="51" applyFont="1" applyFill="1" applyBorder="1" applyAlignment="1">
      <alignment horizontal="center" vertical="center" wrapText="1"/>
      <protection/>
    </xf>
    <xf numFmtId="0" fontId="6" fillId="0" borderId="3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75" xfId="51" applyFont="1" applyFill="1" applyBorder="1" applyAlignment="1">
      <alignment horizontal="center" vertical="center" wrapText="1"/>
      <protection/>
    </xf>
    <xf numFmtId="0" fontId="6" fillId="33" borderId="73" xfId="51" applyFont="1" applyFill="1" applyBorder="1" applyAlignment="1">
      <alignment horizontal="center" vertical="center" wrapText="1"/>
      <protection/>
    </xf>
    <xf numFmtId="0" fontId="6" fillId="33" borderId="74" xfId="51" applyFont="1" applyFill="1" applyBorder="1" applyAlignment="1">
      <alignment horizontal="center" vertical="center" wrapText="1"/>
      <protection/>
    </xf>
    <xf numFmtId="0" fontId="6" fillId="33" borderId="72" xfId="51" applyFont="1" applyFill="1" applyBorder="1" applyAlignment="1">
      <alignment horizontal="center" vertical="center" wrapText="1"/>
      <protection/>
    </xf>
    <xf numFmtId="0" fontId="5" fillId="0" borderId="76" xfId="51" applyFont="1" applyFill="1" applyBorder="1" applyAlignment="1">
      <alignment horizontal="center" vertical="center" wrapText="1"/>
      <protection/>
    </xf>
    <xf numFmtId="0" fontId="5" fillId="0" borderId="34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 wrapText="1"/>
      <protection/>
    </xf>
    <xf numFmtId="0" fontId="6" fillId="37" borderId="62" xfId="51" applyFont="1" applyFill="1" applyBorder="1" applyAlignment="1">
      <alignment horizontal="left" vertical="center" wrapText="1"/>
      <protection/>
    </xf>
    <xf numFmtId="0" fontId="6" fillId="36" borderId="38" xfId="51" applyFont="1" applyFill="1" applyBorder="1" applyAlignment="1">
      <alignment horizontal="center" vertical="center" wrapText="1"/>
      <protection/>
    </xf>
    <xf numFmtId="0" fontId="6" fillId="37" borderId="33" xfId="51" applyFont="1" applyFill="1" applyBorder="1" applyAlignment="1">
      <alignment horizontal="left" vertical="center" wrapText="1"/>
      <protection/>
    </xf>
    <xf numFmtId="0" fontId="6" fillId="36" borderId="52" xfId="51" applyFont="1" applyFill="1" applyBorder="1" applyAlignment="1">
      <alignment horizontal="center" vertical="center" wrapText="1"/>
      <protection/>
    </xf>
    <xf numFmtId="0" fontId="6" fillId="36" borderId="10" xfId="51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11" fillId="0" borderId="33" xfId="51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6" fillId="0" borderId="37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33" borderId="38" xfId="52" applyFont="1" applyFill="1" applyBorder="1" applyAlignment="1">
      <alignment horizontal="center" vertical="center" wrapText="1"/>
      <protection/>
    </xf>
    <xf numFmtId="0" fontId="6" fillId="33" borderId="40" xfId="52" applyFont="1" applyFill="1" applyBorder="1" applyAlignment="1">
      <alignment horizontal="center" vertical="center" wrapText="1"/>
      <protection/>
    </xf>
    <xf numFmtId="0" fontId="6" fillId="33" borderId="52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37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6" fillId="0" borderId="36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62" xfId="52" applyFont="1" applyFill="1" applyBorder="1" applyAlignment="1">
      <alignment horizontal="left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6" fillId="33" borderId="58" xfId="52" applyFont="1" applyFill="1" applyBorder="1" applyAlignment="1">
      <alignment horizontal="center" vertical="center" wrapText="1"/>
      <protection/>
    </xf>
    <xf numFmtId="0" fontId="6" fillId="33" borderId="59" xfId="52" applyFont="1" applyFill="1" applyBorder="1" applyAlignment="1">
      <alignment horizontal="center" vertical="center" wrapText="1"/>
      <protection/>
    </xf>
    <xf numFmtId="0" fontId="6" fillId="33" borderId="62" xfId="52" applyFont="1" applyFill="1" applyBorder="1" applyAlignment="1">
      <alignment horizontal="center" vertical="center" wrapText="1"/>
      <protection/>
    </xf>
    <xf numFmtId="0" fontId="5" fillId="0" borderId="57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6" fillId="0" borderId="65" xfId="52" applyFont="1" applyFill="1" applyBorder="1" applyAlignment="1">
      <alignment horizontal="left" vertical="center" wrapText="1"/>
      <protection/>
    </xf>
    <xf numFmtId="0" fontId="6" fillId="33" borderId="63" xfId="52" applyFont="1" applyFill="1" applyBorder="1" applyAlignment="1">
      <alignment horizontal="center" vertical="center" wrapText="1"/>
      <protection/>
    </xf>
    <xf numFmtId="0" fontId="6" fillId="33" borderId="64" xfId="52" applyFont="1" applyFill="1" applyBorder="1" applyAlignment="1">
      <alignment horizontal="center" vertical="center" wrapText="1"/>
      <protection/>
    </xf>
    <xf numFmtId="0" fontId="6" fillId="33" borderId="67" xfId="52" applyFont="1" applyFill="1" applyBorder="1" applyAlignment="1">
      <alignment horizontal="center" vertical="center" wrapText="1"/>
      <protection/>
    </xf>
    <xf numFmtId="0" fontId="6" fillId="33" borderId="65" xfId="52" applyFont="1" applyFill="1" applyBorder="1" applyAlignment="1">
      <alignment horizontal="center" vertical="center" wrapText="1"/>
      <protection/>
    </xf>
    <xf numFmtId="0" fontId="3" fillId="0" borderId="63" xfId="52" applyFont="1" applyFill="1" applyBorder="1" applyAlignment="1">
      <alignment horizontal="center" vertical="center" wrapText="1"/>
      <protection/>
    </xf>
    <xf numFmtId="0" fontId="3" fillId="0" borderId="67" xfId="52" applyFont="1" applyFill="1" applyBorder="1" applyAlignment="1">
      <alignment horizontal="center" vertical="center" wrapText="1"/>
      <protection/>
    </xf>
    <xf numFmtId="0" fontId="3" fillId="0" borderId="77" xfId="52" applyFont="1" applyFill="1" applyBorder="1" applyAlignment="1">
      <alignment horizontal="center" vertical="center" wrapText="1"/>
      <protection/>
    </xf>
    <xf numFmtId="0" fontId="6" fillId="0" borderId="72" xfId="52" applyFont="1" applyFill="1" applyBorder="1" applyAlignment="1">
      <alignment horizontal="left" vertical="center" wrapText="1"/>
      <protection/>
    </xf>
    <xf numFmtId="0" fontId="6" fillId="33" borderId="73" xfId="52" applyFont="1" applyFill="1" applyBorder="1" applyAlignment="1">
      <alignment horizontal="center" vertical="center" wrapText="1"/>
      <protection/>
    </xf>
    <xf numFmtId="0" fontId="6" fillId="33" borderId="74" xfId="52" applyFont="1" applyFill="1" applyBorder="1" applyAlignment="1">
      <alignment horizontal="center" vertical="center" wrapText="1"/>
      <protection/>
    </xf>
    <xf numFmtId="0" fontId="6" fillId="33" borderId="75" xfId="52" applyFont="1" applyFill="1" applyBorder="1" applyAlignment="1">
      <alignment horizontal="center" vertical="center" wrapText="1"/>
      <protection/>
    </xf>
    <xf numFmtId="0" fontId="6" fillId="33" borderId="72" xfId="52" applyFont="1" applyFill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3" fillId="0" borderId="75" xfId="52" applyFont="1" applyFill="1" applyBorder="1" applyAlignment="1">
      <alignment horizontal="center" vertical="center" wrapText="1"/>
      <protection/>
    </xf>
    <xf numFmtId="0" fontId="3" fillId="0" borderId="78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left" vertical="center" wrapText="1"/>
      <protection/>
    </xf>
    <xf numFmtId="0" fontId="6" fillId="0" borderId="68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3" fillId="35" borderId="62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6" fillId="33" borderId="37" xfId="52" applyFont="1" applyFill="1" applyBorder="1" applyAlignment="1">
      <alignment horizontal="center" vertical="center" wrapText="1"/>
      <protection/>
    </xf>
    <xf numFmtId="0" fontId="6" fillId="0" borderId="40" xfId="52" applyFont="1" applyBorder="1" applyAlignment="1">
      <alignment vertical="center"/>
      <protection/>
    </xf>
    <xf numFmtId="0" fontId="3" fillId="0" borderId="3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vertical="center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0" borderId="64" xfId="52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7" fillId="33" borderId="38" xfId="51" applyFont="1" applyFill="1" applyBorder="1" applyAlignment="1">
      <alignment horizontal="center" vertical="center" wrapText="1"/>
      <protection/>
    </xf>
    <xf numFmtId="0" fontId="7" fillId="33" borderId="19" xfId="51" applyFont="1" applyFill="1" applyBorder="1" applyAlignment="1">
      <alignment horizontal="center" vertical="center" wrapText="1"/>
      <protection/>
    </xf>
    <xf numFmtId="0" fontId="5" fillId="36" borderId="17" xfId="51" applyFont="1" applyFill="1" applyBorder="1" applyAlignment="1">
      <alignment horizontal="center" vertical="center" wrapText="1"/>
      <protection/>
    </xf>
    <xf numFmtId="0" fontId="5" fillId="33" borderId="17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3" fillId="36" borderId="17" xfId="51" applyFont="1" applyFill="1" applyBorder="1" applyAlignment="1">
      <alignment horizontal="center" vertical="center" wrapText="1"/>
      <protection/>
    </xf>
    <xf numFmtId="0" fontId="5" fillId="33" borderId="79" xfId="0" applyFont="1" applyFill="1" applyBorder="1" applyAlignment="1">
      <alignment horizontal="center" vertical="center" wrapText="1"/>
    </xf>
    <xf numFmtId="0" fontId="6" fillId="0" borderId="80" xfId="51" applyFont="1" applyFill="1" applyBorder="1" applyAlignment="1">
      <alignment horizontal="left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left" vertical="center" wrapText="1"/>
      <protection/>
    </xf>
    <xf numFmtId="0" fontId="6" fillId="0" borderId="38" xfId="51" applyFont="1" applyBorder="1" applyAlignment="1">
      <alignment vertical="center"/>
      <protection/>
    </xf>
    <xf numFmtId="0" fontId="6" fillId="0" borderId="10" xfId="51" applyFont="1" applyFill="1" applyBorder="1" applyAlignment="1">
      <alignment horizontal="left" vertical="center"/>
      <protection/>
    </xf>
    <xf numFmtId="0" fontId="6" fillId="0" borderId="62" xfId="51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35" borderId="65" xfId="51" applyFont="1" applyFill="1" applyBorder="1" applyAlignment="1">
      <alignment horizontal="center" vertical="center" wrapText="1"/>
      <protection/>
    </xf>
    <xf numFmtId="0" fontId="5" fillId="35" borderId="60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6" fillId="0" borderId="81" xfId="51" applyFont="1" applyFill="1" applyBorder="1" applyAlignment="1">
      <alignment horizontal="left" vertical="center" wrapText="1"/>
      <protection/>
    </xf>
    <xf numFmtId="0" fontId="3" fillId="37" borderId="54" xfId="0" applyFont="1" applyFill="1" applyBorder="1" applyAlignment="1">
      <alignment vertical="center" wrapText="1"/>
    </xf>
    <xf numFmtId="0" fontId="3" fillId="37" borderId="74" xfId="0" applyFont="1" applyFill="1" applyBorder="1" applyAlignment="1">
      <alignment vertical="center" wrapText="1"/>
    </xf>
    <xf numFmtId="0" fontId="6" fillId="0" borderId="82" xfId="51" applyFont="1" applyFill="1" applyBorder="1" applyAlignment="1">
      <alignment horizontal="left" vertical="center" wrapText="1"/>
      <protection/>
    </xf>
    <xf numFmtId="0" fontId="7" fillId="37" borderId="83" xfId="0" applyFont="1" applyFill="1" applyBorder="1" applyAlignment="1">
      <alignment horizontal="left" vertical="center" wrapText="1"/>
    </xf>
    <xf numFmtId="0" fontId="3" fillId="37" borderId="84" xfId="0" applyFont="1" applyFill="1" applyBorder="1" applyAlignment="1">
      <alignment vertical="center" wrapText="1"/>
    </xf>
    <xf numFmtId="0" fontId="3" fillId="35" borderId="65" xfId="51" applyFont="1" applyFill="1" applyBorder="1" applyAlignment="1">
      <alignment horizontal="center" vertical="center" wrapText="1"/>
      <protection/>
    </xf>
    <xf numFmtId="0" fontId="48" fillId="0" borderId="18" xfId="51" applyFont="1" applyFill="1" applyBorder="1" applyAlignment="1">
      <alignment horizontal="center" vertical="center" wrapText="1"/>
      <protection/>
    </xf>
    <xf numFmtId="0" fontId="48" fillId="0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3" fillId="35" borderId="26" xfId="52" applyFont="1" applyFill="1" applyBorder="1" applyAlignment="1">
      <alignment horizontal="center" vertical="center" wrapText="1"/>
      <protection/>
    </xf>
    <xf numFmtId="0" fontId="3" fillId="35" borderId="85" xfId="51" applyFont="1" applyFill="1" applyBorder="1" applyAlignment="1">
      <alignment horizontal="center" vertical="center" wrapText="1"/>
      <protection/>
    </xf>
    <xf numFmtId="0" fontId="3" fillId="35" borderId="85" xfId="52" applyFont="1" applyFill="1" applyBorder="1" applyAlignment="1">
      <alignment horizontal="center" vertical="center" wrapText="1"/>
      <protection/>
    </xf>
    <xf numFmtId="0" fontId="5" fillId="33" borderId="85" xfId="52" applyFont="1" applyFill="1" applyBorder="1" applyAlignment="1">
      <alignment horizontal="center" vertical="center" wrapText="1"/>
      <protection/>
    </xf>
    <xf numFmtId="0" fontId="7" fillId="33" borderId="86" xfId="52" applyFont="1" applyFill="1" applyBorder="1" applyAlignment="1">
      <alignment horizontal="center" vertical="center" wrapText="1"/>
      <protection/>
    </xf>
    <xf numFmtId="0" fontId="7" fillId="33" borderId="84" xfId="52" applyFont="1" applyFill="1" applyBorder="1" applyAlignment="1">
      <alignment horizontal="center" vertical="center" wrapText="1"/>
      <protection/>
    </xf>
    <xf numFmtId="0" fontId="5" fillId="33" borderId="26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5" fillId="33" borderId="62" xfId="52" applyFont="1" applyFill="1" applyBorder="1" applyAlignment="1">
      <alignment horizontal="center" vertical="center" wrapText="1"/>
      <protection/>
    </xf>
    <xf numFmtId="0" fontId="7" fillId="33" borderId="69" xfId="52" applyFont="1" applyFill="1" applyBorder="1" applyAlignment="1">
      <alignment horizontal="center" vertical="center" wrapText="1"/>
      <protection/>
    </xf>
    <xf numFmtId="0" fontId="7" fillId="33" borderId="59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37" xfId="52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 wrapText="1"/>
      <protection/>
    </xf>
    <xf numFmtId="0" fontId="3" fillId="33" borderId="85" xfId="51" applyFont="1" applyFill="1" applyBorder="1" applyAlignment="1">
      <alignment horizontal="center" vertical="center" wrapText="1"/>
      <protection/>
    </xf>
    <xf numFmtId="0" fontId="7" fillId="33" borderId="54" xfId="51" applyFont="1" applyFill="1" applyBorder="1" applyAlignment="1">
      <alignment horizontal="center" vertical="center" wrapText="1"/>
      <protection/>
    </xf>
    <xf numFmtId="0" fontId="7" fillId="33" borderId="84" xfId="51" applyFont="1" applyFill="1" applyBorder="1" applyAlignment="1">
      <alignment horizontal="center" vertical="center" wrapText="1"/>
      <protection/>
    </xf>
    <xf numFmtId="0" fontId="3" fillId="35" borderId="26" xfId="51" applyFont="1" applyFill="1" applyBorder="1" applyAlignment="1">
      <alignment horizontal="center" vertical="center" wrapText="1"/>
      <protection/>
    </xf>
    <xf numFmtId="0" fontId="3" fillId="33" borderId="26" xfId="51" applyFont="1" applyFill="1" applyBorder="1" applyAlignment="1">
      <alignment horizontal="center" vertical="center" wrapText="1"/>
      <protection/>
    </xf>
    <xf numFmtId="0" fontId="7" fillId="33" borderId="20" xfId="51" applyFont="1" applyFill="1" applyBorder="1" applyAlignment="1">
      <alignment horizontal="center" vertical="center" wrapText="1"/>
      <protection/>
    </xf>
    <xf numFmtId="0" fontId="7" fillId="33" borderId="21" xfId="51" applyFont="1" applyFill="1" applyBorder="1" applyAlignment="1">
      <alignment horizontal="center" vertical="center" wrapText="1"/>
      <protection/>
    </xf>
    <xf numFmtId="0" fontId="3" fillId="35" borderId="62" xfId="51" applyFont="1" applyFill="1" applyBorder="1" applyAlignment="1">
      <alignment horizontal="center" vertical="center" wrapText="1"/>
      <protection/>
    </xf>
    <xf numFmtId="0" fontId="3" fillId="33" borderId="62" xfId="51" applyFont="1" applyFill="1" applyBorder="1" applyAlignment="1">
      <alignment horizontal="center" vertical="center" wrapText="1"/>
      <protection/>
    </xf>
    <xf numFmtId="0" fontId="7" fillId="33" borderId="58" xfId="51" applyFont="1" applyFill="1" applyBorder="1" applyAlignment="1">
      <alignment horizontal="center" vertical="center" wrapText="1"/>
      <protection/>
    </xf>
    <xf numFmtId="0" fontId="7" fillId="33" borderId="59" xfId="51" applyFont="1" applyFill="1" applyBorder="1" applyAlignment="1">
      <alignment horizontal="center" vertical="center" wrapText="1"/>
      <protection/>
    </xf>
    <xf numFmtId="0" fontId="3" fillId="35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7" fillId="33" borderId="40" xfId="51" applyFont="1" applyFill="1" applyBorder="1" applyAlignment="1">
      <alignment horizontal="center" vertical="center" wrapText="1"/>
      <protection/>
    </xf>
    <xf numFmtId="0" fontId="7" fillId="33" borderId="37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8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89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3" fillId="34" borderId="89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5" fillId="33" borderId="89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textRotation="90" wrapText="1"/>
    </xf>
    <xf numFmtId="0" fontId="9" fillId="34" borderId="7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6" fillId="0" borderId="62" xfId="51" applyFont="1" applyFill="1" applyBorder="1" applyAlignment="1">
      <alignment horizontal="left" vertical="center" wrapText="1"/>
      <protection/>
    </xf>
    <xf numFmtId="0" fontId="6" fillId="0" borderId="65" xfId="51" applyFont="1" applyFill="1" applyBorder="1" applyAlignment="1">
      <alignment horizontal="left" vertical="center" wrapText="1"/>
      <protection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65" xfId="0" applyNumberFormat="1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33" borderId="8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6" fillId="36" borderId="84" xfId="51" applyFont="1" applyFill="1" applyBorder="1" applyAlignment="1">
      <alignment horizontal="center" vertical="center" wrapText="1"/>
      <protection/>
    </xf>
    <xf numFmtId="0" fontId="6" fillId="36" borderId="75" xfId="51" applyFont="1" applyFill="1" applyBorder="1" applyAlignment="1">
      <alignment horizontal="center" vertical="center" wrapText="1"/>
      <protection/>
    </xf>
    <xf numFmtId="0" fontId="7" fillId="36" borderId="53" xfId="51" applyFont="1" applyFill="1" applyBorder="1" applyAlignment="1">
      <alignment horizontal="center" vertical="center" wrapText="1"/>
      <protection/>
    </xf>
    <xf numFmtId="0" fontId="7" fillId="36" borderId="73" xfId="51" applyFont="1" applyFill="1" applyBorder="1" applyAlignment="1">
      <alignment horizontal="center" vertical="center" wrapText="1"/>
      <protection/>
    </xf>
    <xf numFmtId="0" fontId="7" fillId="36" borderId="63" xfId="51" applyFont="1" applyFill="1" applyBorder="1" applyAlignment="1">
      <alignment horizontal="center" vertical="center" wrapText="1"/>
      <protection/>
    </xf>
    <xf numFmtId="0" fontId="3" fillId="37" borderId="54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6" fillId="0" borderId="53" xfId="51" applyFont="1" applyFill="1" applyBorder="1" applyAlignment="1">
      <alignment horizontal="center" vertical="center" wrapText="1"/>
      <protection/>
    </xf>
    <xf numFmtId="0" fontId="6" fillId="0" borderId="73" xfId="51" applyFont="1" applyFill="1" applyBorder="1" applyAlignment="1">
      <alignment horizontal="center" vertical="center" wrapText="1"/>
      <protection/>
    </xf>
    <xf numFmtId="0" fontId="6" fillId="0" borderId="54" xfId="51" applyFont="1" applyFill="1" applyBorder="1" applyAlignment="1">
      <alignment horizontal="center" vertical="center" wrapText="1"/>
      <protection/>
    </xf>
    <xf numFmtId="0" fontId="6" fillId="0" borderId="74" xfId="51" applyFont="1" applyFill="1" applyBorder="1" applyAlignment="1">
      <alignment horizontal="center" vertical="center" wrapText="1"/>
      <protection/>
    </xf>
    <xf numFmtId="0" fontId="3" fillId="37" borderId="84" xfId="0" applyFont="1" applyFill="1" applyBorder="1" applyAlignment="1">
      <alignment horizontal="center" vertical="center" wrapText="1"/>
    </xf>
    <xf numFmtId="0" fontId="3" fillId="37" borderId="75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7" borderId="73" xfId="0" applyFont="1" applyFill="1" applyBorder="1" applyAlignment="1">
      <alignment horizontal="center" vertical="center" wrapText="1"/>
    </xf>
    <xf numFmtId="0" fontId="6" fillId="0" borderId="84" xfId="51" applyFont="1" applyFill="1" applyBorder="1" applyAlignment="1">
      <alignment horizontal="center" vertical="center" wrapText="1"/>
      <protection/>
    </xf>
    <xf numFmtId="0" fontId="6" fillId="0" borderId="75" xfId="51" applyFont="1" applyFill="1" applyBorder="1" applyAlignment="1">
      <alignment horizontal="center" vertical="center" wrapText="1"/>
      <protection/>
    </xf>
    <xf numFmtId="0" fontId="6" fillId="36" borderId="85" xfId="51" applyFont="1" applyFill="1" applyBorder="1" applyAlignment="1">
      <alignment horizontal="center" vertical="center" wrapText="1"/>
      <protection/>
    </xf>
    <xf numFmtId="0" fontId="6" fillId="36" borderId="72" xfId="51" applyFont="1" applyFill="1" applyBorder="1" applyAlignment="1">
      <alignment horizontal="center" vertical="center" wrapText="1"/>
      <protection/>
    </xf>
    <xf numFmtId="0" fontId="6" fillId="36" borderId="65" xfId="51" applyFont="1" applyFill="1" applyBorder="1" applyAlignment="1">
      <alignment horizontal="center" vertical="center" wrapText="1"/>
      <protection/>
    </xf>
    <xf numFmtId="0" fontId="6" fillId="33" borderId="72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6" borderId="53" xfId="51" applyFont="1" applyFill="1" applyBorder="1" applyAlignment="1">
      <alignment horizontal="center" vertical="center" wrapText="1"/>
      <protection/>
    </xf>
    <xf numFmtId="0" fontId="6" fillId="36" borderId="73" xfId="51" applyFont="1" applyFill="1" applyBorder="1" applyAlignment="1">
      <alignment horizontal="center" vertical="center" wrapText="1"/>
      <protection/>
    </xf>
    <xf numFmtId="0" fontId="6" fillId="36" borderId="54" xfId="51" applyFont="1" applyFill="1" applyBorder="1" applyAlignment="1">
      <alignment horizontal="center" vertical="center" wrapText="1"/>
      <protection/>
    </xf>
    <xf numFmtId="0" fontId="6" fillId="36" borderId="74" xfId="51" applyFont="1" applyFill="1" applyBorder="1" applyAlignment="1">
      <alignment horizontal="center" vertical="center" wrapText="1"/>
      <protection/>
    </xf>
    <xf numFmtId="0" fontId="3" fillId="37" borderId="63" xfId="0" applyFont="1" applyFill="1" applyBorder="1" applyAlignment="1">
      <alignment horizontal="center" vertical="center" wrapText="1"/>
    </xf>
    <xf numFmtId="0" fontId="3" fillId="35" borderId="85" xfId="51" applyFont="1" applyFill="1" applyBorder="1" applyAlignment="1">
      <alignment horizontal="center" vertical="center" wrapText="1"/>
      <protection/>
    </xf>
    <xf numFmtId="0" fontId="3" fillId="35" borderId="72" xfId="51" applyFont="1" applyFill="1" applyBorder="1" applyAlignment="1">
      <alignment horizontal="center" vertical="center" wrapText="1"/>
      <protection/>
    </xf>
    <xf numFmtId="0" fontId="3" fillId="35" borderId="65" xfId="51" applyFont="1" applyFill="1" applyBorder="1" applyAlignment="1">
      <alignment horizontal="center" vertical="center" wrapText="1"/>
      <protection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0" borderId="86" xfId="51" applyFont="1" applyFill="1" applyBorder="1" applyAlignment="1">
      <alignment horizontal="center" vertical="center" wrapText="1"/>
      <protection/>
    </xf>
    <xf numFmtId="0" fontId="6" fillId="0" borderId="76" xfId="51" applyFont="1" applyFill="1" applyBorder="1" applyAlignment="1">
      <alignment horizontal="center" vertical="center" wrapText="1"/>
      <protection/>
    </xf>
    <xf numFmtId="0" fontId="6" fillId="0" borderId="66" xfId="51" applyFont="1" applyFill="1" applyBorder="1" applyAlignment="1">
      <alignment horizontal="center" vertical="center" wrapText="1"/>
      <protection/>
    </xf>
    <xf numFmtId="0" fontId="5" fillId="33" borderId="43" xfId="0" applyFont="1" applyFill="1" applyBorder="1" applyAlignment="1">
      <alignment horizontal="center" vertical="center" wrapText="1"/>
    </xf>
    <xf numFmtId="0" fontId="3" fillId="0" borderId="53" xfId="51" applyFont="1" applyFill="1" applyBorder="1" applyAlignment="1">
      <alignment horizontal="center" vertical="center" wrapText="1"/>
      <protection/>
    </xf>
    <xf numFmtId="0" fontId="3" fillId="0" borderId="73" xfId="51" applyFont="1" applyFill="1" applyBorder="1" applyAlignment="1">
      <alignment horizontal="center" vertical="center" wrapText="1"/>
      <protection/>
    </xf>
    <xf numFmtId="0" fontId="3" fillId="0" borderId="63" xfId="51" applyFont="1" applyFill="1" applyBorder="1" applyAlignment="1">
      <alignment horizontal="center" vertical="center" wrapText="1"/>
      <protection/>
    </xf>
    <xf numFmtId="0" fontId="3" fillId="0" borderId="84" xfId="51" applyFont="1" applyFill="1" applyBorder="1" applyAlignment="1">
      <alignment horizontal="center" vertical="center" wrapText="1"/>
      <protection/>
    </xf>
    <xf numFmtId="0" fontId="3" fillId="0" borderId="75" xfId="51" applyFont="1" applyFill="1" applyBorder="1" applyAlignment="1">
      <alignment horizontal="center" vertical="center" wrapText="1"/>
      <protection/>
    </xf>
    <xf numFmtId="0" fontId="3" fillId="0" borderId="67" xfId="51" applyFont="1" applyFill="1" applyBorder="1" applyAlignment="1">
      <alignment horizontal="center" vertical="center" wrapText="1"/>
      <protection/>
    </xf>
    <xf numFmtId="0" fontId="5" fillId="36" borderId="85" xfId="51" applyFont="1" applyFill="1" applyBorder="1" applyAlignment="1">
      <alignment horizontal="center" vertical="center" wrapText="1"/>
      <protection/>
    </xf>
    <xf numFmtId="0" fontId="5" fillId="36" borderId="72" xfId="51" applyFont="1" applyFill="1" applyBorder="1" applyAlignment="1">
      <alignment horizontal="center" vertical="center" wrapText="1"/>
      <protection/>
    </xf>
    <xf numFmtId="0" fontId="5" fillId="36" borderId="65" xfId="5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3" fillId="35" borderId="85" xfId="0" applyFont="1" applyFill="1" applyBorder="1" applyAlignment="1">
      <alignment horizontal="center" vertical="center" textRotation="90" wrapText="1"/>
    </xf>
    <xf numFmtId="0" fontId="9" fillId="35" borderId="72" xfId="0" applyFont="1" applyFill="1" applyBorder="1" applyAlignment="1">
      <alignment horizontal="center" vertical="center" textRotation="90" wrapText="1"/>
    </xf>
    <xf numFmtId="0" fontId="9" fillId="35" borderId="51" xfId="0" applyFont="1" applyFill="1" applyBorder="1" applyAlignment="1">
      <alignment horizontal="center" vertical="center" textRotation="90" wrapText="1"/>
    </xf>
    <xf numFmtId="0" fontId="6" fillId="0" borderId="67" xfId="51" applyFont="1" applyFill="1" applyBorder="1" applyAlignment="1">
      <alignment horizontal="center" vertical="center" wrapText="1"/>
      <protection/>
    </xf>
    <xf numFmtId="0" fontId="3" fillId="37" borderId="67" xfId="0" applyFont="1" applyFill="1" applyBorder="1" applyAlignment="1">
      <alignment horizontal="center" vertical="center" wrapText="1"/>
    </xf>
    <xf numFmtId="0" fontId="7" fillId="36" borderId="85" xfId="51" applyFont="1" applyFill="1" applyBorder="1" applyAlignment="1">
      <alignment horizontal="center" vertical="center" wrapText="1"/>
      <protection/>
    </xf>
    <xf numFmtId="0" fontId="7" fillId="36" borderId="72" xfId="51" applyFont="1" applyFill="1" applyBorder="1" applyAlignment="1">
      <alignment horizontal="center" vertical="center" wrapText="1"/>
      <protection/>
    </xf>
    <xf numFmtId="0" fontId="7" fillId="36" borderId="65" xfId="51" applyFont="1" applyFill="1" applyBorder="1" applyAlignment="1">
      <alignment horizontal="center" vertical="center" wrapText="1"/>
      <protection/>
    </xf>
    <xf numFmtId="0" fontId="12" fillId="34" borderId="72" xfId="0" applyFont="1" applyFill="1" applyBorder="1" applyAlignment="1">
      <alignment horizontal="center" vertical="center" textRotation="90" wrapText="1"/>
    </xf>
    <xf numFmtId="0" fontId="12" fillId="34" borderId="51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5" fillId="33" borderId="62" xfId="52" applyFont="1" applyFill="1" applyBorder="1" applyAlignment="1">
      <alignment horizontal="center" vertical="center" wrapText="1"/>
      <protection/>
    </xf>
    <xf numFmtId="0" fontId="5" fillId="33" borderId="72" xfId="52" applyFont="1" applyFill="1" applyBorder="1" applyAlignment="1">
      <alignment horizontal="center" vertical="center" wrapText="1"/>
      <protection/>
    </xf>
    <xf numFmtId="0" fontId="3" fillId="33" borderId="62" xfId="52" applyFont="1" applyFill="1" applyBorder="1" applyAlignment="1">
      <alignment horizontal="center" vertical="center" wrapText="1"/>
      <protection/>
    </xf>
    <xf numFmtId="0" fontId="6" fillId="33" borderId="69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Z44"/>
  <sheetViews>
    <sheetView zoomScalePageLayoutView="0" workbookViewId="0" topLeftCell="A1">
      <selection activeCell="O28" sqref="O28:V28"/>
    </sheetView>
  </sheetViews>
  <sheetFormatPr defaultColWidth="9.00390625" defaultRowHeight="12.75"/>
  <cols>
    <col min="1" max="1" width="3.125" style="299" customWidth="1"/>
    <col min="2" max="2" width="40.75390625" style="299" customWidth="1"/>
    <col min="3" max="3" width="4.125" style="299" customWidth="1"/>
    <col min="4" max="5" width="4.00390625" style="299" customWidth="1"/>
    <col min="6" max="6" width="4.125" style="299" customWidth="1"/>
    <col min="7" max="7" width="3.125" style="299" customWidth="1"/>
    <col min="8" max="8" width="3.375" style="299" customWidth="1"/>
    <col min="9" max="9" width="4.125" style="299" customWidth="1"/>
    <col min="10" max="10" width="4.00390625" style="299" customWidth="1"/>
    <col min="11" max="11" width="5.00390625" style="299" customWidth="1"/>
    <col min="12" max="12" width="8.125" style="299" customWidth="1"/>
    <col min="13" max="13" width="5.75390625" style="299" customWidth="1"/>
    <col min="14" max="15" width="6.125" style="299" customWidth="1"/>
    <col min="16" max="16" width="5.375" style="299" customWidth="1"/>
    <col min="17" max="17" width="4.125" style="299" bestFit="1" customWidth="1"/>
    <col min="18" max="18" width="3.875" style="299" customWidth="1"/>
    <col min="19" max="19" width="5.125" style="299" customWidth="1"/>
    <col min="20" max="21" width="4.125" style="299" bestFit="1" customWidth="1"/>
    <col min="22" max="22" width="4.00390625" style="299" customWidth="1"/>
    <col min="23" max="23" width="4.125" style="299" bestFit="1" customWidth="1"/>
    <col min="24" max="24" width="5.00390625" style="299" customWidth="1"/>
    <col min="25" max="25" width="4.125" style="299" bestFit="1" customWidth="1"/>
    <col min="26" max="26" width="4.00390625" style="299" customWidth="1"/>
    <col min="27" max="27" width="3.625" style="299" bestFit="1" customWidth="1"/>
    <col min="28" max="28" width="3.375" style="299" bestFit="1" customWidth="1"/>
    <col min="29" max="34" width="3.875" style="299" customWidth="1"/>
    <col min="35" max="35" width="28.125" style="299" customWidth="1"/>
    <col min="36" max="16384" width="9.125" style="299" customWidth="1"/>
  </cols>
  <sheetData>
    <row r="1" spans="1:2" ht="30" customHeight="1">
      <c r="A1" s="371"/>
      <c r="B1" s="371"/>
    </row>
    <row r="2" spans="1:2" ht="12">
      <c r="A2" s="446"/>
      <c r="B2" s="446"/>
    </row>
    <row r="3" spans="1:35" ht="36.75" customHeight="1" thickBot="1">
      <c r="A3" s="448" t="s">
        <v>32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58"/>
    </row>
    <row r="4" spans="1:35" ht="43.5" customHeight="1" thickBot="1">
      <c r="A4" s="433" t="s">
        <v>153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59"/>
    </row>
    <row r="5" spans="1:35" ht="14.25" customHeight="1" thickBot="1">
      <c r="A5" s="443" t="s">
        <v>23</v>
      </c>
      <c r="B5" s="389" t="s">
        <v>24</v>
      </c>
      <c r="C5" s="414" t="s">
        <v>7</v>
      </c>
      <c r="D5" s="415"/>
      <c r="E5" s="415"/>
      <c r="F5" s="415"/>
      <c r="G5" s="415"/>
      <c r="H5" s="415"/>
      <c r="I5" s="415"/>
      <c r="J5" s="415"/>
      <c r="K5" s="415"/>
      <c r="L5" s="450"/>
      <c r="M5" s="436" t="s">
        <v>10</v>
      </c>
      <c r="N5" s="437"/>
      <c r="O5" s="422" t="s">
        <v>49</v>
      </c>
      <c r="P5" s="440" t="s">
        <v>48</v>
      </c>
      <c r="Q5" s="414" t="s">
        <v>1</v>
      </c>
      <c r="R5" s="415"/>
      <c r="S5" s="415"/>
      <c r="T5" s="415"/>
      <c r="U5" s="415"/>
      <c r="V5" s="416"/>
      <c r="W5" s="414" t="s">
        <v>0</v>
      </c>
      <c r="X5" s="415"/>
      <c r="Y5" s="415"/>
      <c r="Z5" s="415"/>
      <c r="AA5" s="415"/>
      <c r="AB5" s="416"/>
      <c r="AC5" s="414" t="s">
        <v>31</v>
      </c>
      <c r="AD5" s="415"/>
      <c r="AE5" s="415"/>
      <c r="AF5" s="415"/>
      <c r="AG5" s="415"/>
      <c r="AH5" s="416"/>
      <c r="AI5" s="408" t="s">
        <v>30</v>
      </c>
    </row>
    <row r="6" spans="1:35" ht="12.75" customHeight="1" thickBot="1">
      <c r="A6" s="444"/>
      <c r="B6" s="390"/>
      <c r="C6" s="392" t="s">
        <v>35</v>
      </c>
      <c r="D6" s="399"/>
      <c r="E6" s="399"/>
      <c r="F6" s="399"/>
      <c r="G6" s="399"/>
      <c r="H6" s="393"/>
      <c r="I6" s="392" t="s">
        <v>34</v>
      </c>
      <c r="J6" s="399"/>
      <c r="K6" s="399"/>
      <c r="L6" s="398"/>
      <c r="M6" s="438"/>
      <c r="N6" s="439"/>
      <c r="O6" s="423"/>
      <c r="P6" s="441"/>
      <c r="Q6" s="435"/>
      <c r="R6" s="380"/>
      <c r="S6" s="380"/>
      <c r="T6" s="380"/>
      <c r="U6" s="380"/>
      <c r="V6" s="381"/>
      <c r="W6" s="417"/>
      <c r="X6" s="418"/>
      <c r="Y6" s="418"/>
      <c r="Z6" s="418"/>
      <c r="AA6" s="418"/>
      <c r="AB6" s="419"/>
      <c r="AC6" s="417"/>
      <c r="AD6" s="418"/>
      <c r="AE6" s="418"/>
      <c r="AF6" s="418"/>
      <c r="AG6" s="418"/>
      <c r="AH6" s="419"/>
      <c r="AI6" s="409"/>
    </row>
    <row r="7" spans="1:35" ht="12.75" customHeight="1" thickBot="1">
      <c r="A7" s="444"/>
      <c r="B7" s="390"/>
      <c r="C7" s="392" t="s">
        <v>4</v>
      </c>
      <c r="D7" s="399"/>
      <c r="E7" s="398"/>
      <c r="F7" s="392" t="s">
        <v>5</v>
      </c>
      <c r="G7" s="399"/>
      <c r="H7" s="393"/>
      <c r="I7" s="420" t="s">
        <v>36</v>
      </c>
      <c r="J7" s="420" t="s">
        <v>14</v>
      </c>
      <c r="K7" s="420" t="s">
        <v>15</v>
      </c>
      <c r="L7" s="420" t="s">
        <v>41</v>
      </c>
      <c r="M7" s="411" t="s">
        <v>13</v>
      </c>
      <c r="N7" s="412"/>
      <c r="O7" s="423"/>
      <c r="P7" s="441"/>
      <c r="Q7" s="417"/>
      <c r="R7" s="418"/>
      <c r="S7" s="418"/>
      <c r="T7" s="418"/>
      <c r="U7" s="418"/>
      <c r="V7" s="419"/>
      <c r="W7" s="411" t="s">
        <v>29</v>
      </c>
      <c r="X7" s="412"/>
      <c r="Y7" s="412"/>
      <c r="Z7" s="412"/>
      <c r="AA7" s="412"/>
      <c r="AB7" s="413"/>
      <c r="AC7" s="411" t="s">
        <v>29</v>
      </c>
      <c r="AD7" s="412"/>
      <c r="AE7" s="412"/>
      <c r="AF7" s="412"/>
      <c r="AG7" s="412"/>
      <c r="AH7" s="413"/>
      <c r="AI7" s="409"/>
    </row>
    <row r="8" spans="1:35" ht="12.75" thickBot="1">
      <c r="A8" s="445"/>
      <c r="B8" s="391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421"/>
      <c r="J8" s="421"/>
      <c r="K8" s="421"/>
      <c r="L8" s="451"/>
      <c r="M8" s="34" t="s">
        <v>4</v>
      </c>
      <c r="N8" s="63" t="s">
        <v>5</v>
      </c>
      <c r="O8" s="424"/>
      <c r="P8" s="442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1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410"/>
    </row>
    <row r="9" spans="1:35" ht="24">
      <c r="A9" s="167">
        <v>1</v>
      </c>
      <c r="B9" s="303" t="s">
        <v>50</v>
      </c>
      <c r="C9" s="125">
        <v>3</v>
      </c>
      <c r="D9" s="126"/>
      <c r="E9" s="127"/>
      <c r="F9" s="125">
        <v>3</v>
      </c>
      <c r="G9" s="128"/>
      <c r="H9" s="129"/>
      <c r="I9" s="130">
        <v>6</v>
      </c>
      <c r="J9" s="131">
        <v>0</v>
      </c>
      <c r="K9" s="132">
        <v>0</v>
      </c>
      <c r="L9" s="133">
        <v>6</v>
      </c>
      <c r="M9" s="134" t="s">
        <v>51</v>
      </c>
      <c r="N9" s="135" t="s">
        <v>52</v>
      </c>
      <c r="O9" s="340">
        <f>P9-U9-V9</f>
        <v>80</v>
      </c>
      <c r="P9" s="356">
        <f>SUM(Q9:V9)</f>
        <v>140</v>
      </c>
      <c r="Q9" s="357">
        <f>W9+AC9</f>
        <v>40</v>
      </c>
      <c r="R9" s="357">
        <f aca="true" t="shared" si="0" ref="R9:V24">X9+AD9</f>
        <v>0</v>
      </c>
      <c r="S9" s="357">
        <f t="shared" si="0"/>
        <v>40</v>
      </c>
      <c r="T9" s="357">
        <f t="shared" si="0"/>
        <v>0</v>
      </c>
      <c r="U9" s="357">
        <f t="shared" si="0"/>
        <v>60</v>
      </c>
      <c r="V9" s="358">
        <f t="shared" si="0"/>
        <v>0</v>
      </c>
      <c r="W9" s="153">
        <v>20</v>
      </c>
      <c r="X9" s="126"/>
      <c r="Y9" s="126">
        <v>20</v>
      </c>
      <c r="Z9" s="126"/>
      <c r="AA9" s="127">
        <v>30</v>
      </c>
      <c r="AB9" s="129"/>
      <c r="AC9" s="153">
        <v>20</v>
      </c>
      <c r="AD9" s="127"/>
      <c r="AE9" s="127">
        <v>20</v>
      </c>
      <c r="AF9" s="127"/>
      <c r="AG9" s="166">
        <v>30</v>
      </c>
      <c r="AH9" s="161"/>
      <c r="AI9" s="113" t="s">
        <v>53</v>
      </c>
    </row>
    <row r="10" spans="1:35" ht="12">
      <c r="A10" s="431">
        <v>2</v>
      </c>
      <c r="B10" s="429" t="s">
        <v>54</v>
      </c>
      <c r="C10" s="136">
        <v>2</v>
      </c>
      <c r="D10" s="137"/>
      <c r="E10" s="138"/>
      <c r="F10" s="136"/>
      <c r="G10" s="139"/>
      <c r="H10" s="140"/>
      <c r="I10" s="141">
        <v>4</v>
      </c>
      <c r="J10" s="142">
        <v>0</v>
      </c>
      <c r="K10" s="143">
        <v>0</v>
      </c>
      <c r="L10" s="144">
        <v>4</v>
      </c>
      <c r="M10" s="145" t="s">
        <v>51</v>
      </c>
      <c r="N10" s="146" t="s">
        <v>52</v>
      </c>
      <c r="O10" s="363">
        <f aca="true" t="shared" si="1" ref="O10:O28">P10-U10-V10</f>
        <v>25</v>
      </c>
      <c r="P10" s="364">
        <f aca="true" t="shared" si="2" ref="P10:P28">SUM(Q10:V10)</f>
        <v>45</v>
      </c>
      <c r="Q10" s="365">
        <f aca="true" t="shared" si="3" ref="Q10:Q28">W10+AC10</f>
        <v>25</v>
      </c>
      <c r="R10" s="365">
        <f t="shared" si="0"/>
        <v>0</v>
      </c>
      <c r="S10" s="365">
        <f t="shared" si="0"/>
        <v>0</v>
      </c>
      <c r="T10" s="365">
        <f t="shared" si="0"/>
        <v>0</v>
      </c>
      <c r="U10" s="365">
        <f t="shared" si="0"/>
        <v>20</v>
      </c>
      <c r="V10" s="366">
        <f t="shared" si="0"/>
        <v>0</v>
      </c>
      <c r="W10" s="154">
        <v>25</v>
      </c>
      <c r="X10" s="137"/>
      <c r="Y10" s="137"/>
      <c r="Z10" s="137"/>
      <c r="AA10" s="138">
        <v>20</v>
      </c>
      <c r="AB10" s="140"/>
      <c r="AC10" s="154"/>
      <c r="AD10" s="138"/>
      <c r="AE10" s="138"/>
      <c r="AF10" s="137"/>
      <c r="AG10" s="137"/>
      <c r="AH10" s="162"/>
      <c r="AI10" s="114" t="s">
        <v>148</v>
      </c>
    </row>
    <row r="11" spans="1:35" ht="12">
      <c r="A11" s="432"/>
      <c r="B11" s="430"/>
      <c r="C11" s="136"/>
      <c r="D11" s="137"/>
      <c r="E11" s="138"/>
      <c r="F11" s="136">
        <v>2</v>
      </c>
      <c r="G11" s="139"/>
      <c r="H11" s="140"/>
      <c r="I11" s="147"/>
      <c r="J11" s="148"/>
      <c r="K11" s="149"/>
      <c r="L11" s="150"/>
      <c r="M11" s="151"/>
      <c r="N11" s="152"/>
      <c r="O11" s="363">
        <f t="shared" si="1"/>
        <v>25</v>
      </c>
      <c r="P11" s="364">
        <f t="shared" si="2"/>
        <v>45</v>
      </c>
      <c r="Q11" s="365">
        <f t="shared" si="3"/>
        <v>25</v>
      </c>
      <c r="R11" s="365">
        <f t="shared" si="0"/>
        <v>0</v>
      </c>
      <c r="S11" s="365">
        <f t="shared" si="0"/>
        <v>0</v>
      </c>
      <c r="T11" s="365">
        <f t="shared" si="0"/>
        <v>0</v>
      </c>
      <c r="U11" s="365">
        <f t="shared" si="0"/>
        <v>20</v>
      </c>
      <c r="V11" s="366">
        <f t="shared" si="0"/>
        <v>0</v>
      </c>
      <c r="W11" s="154"/>
      <c r="X11" s="137"/>
      <c r="Y11" s="137"/>
      <c r="Z11" s="137"/>
      <c r="AA11" s="138"/>
      <c r="AB11" s="140"/>
      <c r="AC11" s="154">
        <v>25</v>
      </c>
      <c r="AD11" s="138"/>
      <c r="AE11" s="138"/>
      <c r="AF11" s="137"/>
      <c r="AG11" s="137">
        <v>20</v>
      </c>
      <c r="AH11" s="162"/>
      <c r="AI11" s="114" t="s">
        <v>150</v>
      </c>
    </row>
    <row r="12" spans="1:35" ht="12">
      <c r="A12" s="168">
        <v>3</v>
      </c>
      <c r="B12" s="194" t="s">
        <v>55</v>
      </c>
      <c r="C12" s="136">
        <v>3</v>
      </c>
      <c r="D12" s="137"/>
      <c r="E12" s="138"/>
      <c r="F12" s="136"/>
      <c r="G12" s="139"/>
      <c r="H12" s="140"/>
      <c r="I12" s="155">
        <v>3</v>
      </c>
      <c r="J12" s="156">
        <v>0</v>
      </c>
      <c r="K12" s="149">
        <v>0</v>
      </c>
      <c r="L12" s="157">
        <v>3</v>
      </c>
      <c r="M12" s="158" t="s">
        <v>52</v>
      </c>
      <c r="N12" s="159"/>
      <c r="O12" s="367">
        <f t="shared" si="1"/>
        <v>35</v>
      </c>
      <c r="P12" s="368">
        <f t="shared" si="2"/>
        <v>65</v>
      </c>
      <c r="Q12" s="369">
        <f t="shared" si="3"/>
        <v>10</v>
      </c>
      <c r="R12" s="369">
        <f t="shared" si="0"/>
        <v>0</v>
      </c>
      <c r="S12" s="369">
        <f t="shared" si="0"/>
        <v>25</v>
      </c>
      <c r="T12" s="369">
        <f t="shared" si="0"/>
        <v>0</v>
      </c>
      <c r="U12" s="369">
        <f t="shared" si="0"/>
        <v>30</v>
      </c>
      <c r="V12" s="370">
        <f t="shared" si="0"/>
        <v>0</v>
      </c>
      <c r="W12" s="154">
        <v>10</v>
      </c>
      <c r="X12" s="137"/>
      <c r="Y12" s="137">
        <v>25</v>
      </c>
      <c r="Z12" s="137"/>
      <c r="AA12" s="137">
        <v>30</v>
      </c>
      <c r="AB12" s="140"/>
      <c r="AC12" s="139"/>
      <c r="AD12" s="138"/>
      <c r="AE12" s="138"/>
      <c r="AF12" s="137"/>
      <c r="AG12" s="137"/>
      <c r="AH12" s="162"/>
      <c r="AI12" s="114" t="s">
        <v>56</v>
      </c>
    </row>
    <row r="13" spans="1:35" ht="12">
      <c r="A13" s="168">
        <v>4</v>
      </c>
      <c r="B13" s="194" t="s">
        <v>57</v>
      </c>
      <c r="C13" s="136">
        <v>2</v>
      </c>
      <c r="D13" s="137"/>
      <c r="E13" s="138"/>
      <c r="F13" s="136"/>
      <c r="G13" s="139"/>
      <c r="H13" s="140"/>
      <c r="I13" s="155">
        <v>2</v>
      </c>
      <c r="J13" s="156">
        <v>0</v>
      </c>
      <c r="K13" s="149">
        <v>0</v>
      </c>
      <c r="L13" s="157">
        <v>2</v>
      </c>
      <c r="M13" s="158" t="s">
        <v>52</v>
      </c>
      <c r="N13" s="160"/>
      <c r="O13" s="363">
        <f t="shared" si="1"/>
        <v>18</v>
      </c>
      <c r="P13" s="364">
        <f t="shared" si="2"/>
        <v>35</v>
      </c>
      <c r="Q13" s="365">
        <f t="shared" si="3"/>
        <v>18</v>
      </c>
      <c r="R13" s="365">
        <f t="shared" si="0"/>
        <v>0</v>
      </c>
      <c r="S13" s="365">
        <f t="shared" si="0"/>
        <v>0</v>
      </c>
      <c r="T13" s="365">
        <f t="shared" si="0"/>
        <v>0</v>
      </c>
      <c r="U13" s="365">
        <f t="shared" si="0"/>
        <v>17</v>
      </c>
      <c r="V13" s="366">
        <f t="shared" si="0"/>
        <v>0</v>
      </c>
      <c r="W13" s="154">
        <v>18</v>
      </c>
      <c r="X13" s="137"/>
      <c r="Y13" s="137"/>
      <c r="Z13" s="137"/>
      <c r="AA13" s="138">
        <v>17</v>
      </c>
      <c r="AB13" s="140"/>
      <c r="AC13" s="154"/>
      <c r="AD13" s="138"/>
      <c r="AE13" s="138"/>
      <c r="AF13" s="137"/>
      <c r="AG13" s="137"/>
      <c r="AH13" s="162"/>
      <c r="AI13" s="114" t="s">
        <v>58</v>
      </c>
    </row>
    <row r="14" spans="1:35" ht="12">
      <c r="A14" s="168">
        <v>5</v>
      </c>
      <c r="B14" s="194" t="s">
        <v>59</v>
      </c>
      <c r="C14" s="136"/>
      <c r="D14" s="137"/>
      <c r="E14" s="138"/>
      <c r="F14" s="136">
        <v>2</v>
      </c>
      <c r="G14" s="139"/>
      <c r="H14" s="140"/>
      <c r="I14" s="155">
        <v>2</v>
      </c>
      <c r="J14" s="156">
        <v>0</v>
      </c>
      <c r="K14" s="149">
        <v>0</v>
      </c>
      <c r="L14" s="157">
        <v>2</v>
      </c>
      <c r="M14" s="304"/>
      <c r="N14" s="159" t="s">
        <v>51</v>
      </c>
      <c r="O14" s="363">
        <f t="shared" si="1"/>
        <v>18</v>
      </c>
      <c r="P14" s="364">
        <f t="shared" si="2"/>
        <v>35</v>
      </c>
      <c r="Q14" s="365">
        <f t="shared" si="3"/>
        <v>18</v>
      </c>
      <c r="R14" s="365">
        <f t="shared" si="0"/>
        <v>0</v>
      </c>
      <c r="S14" s="365">
        <f t="shared" si="0"/>
        <v>0</v>
      </c>
      <c r="T14" s="365">
        <f t="shared" si="0"/>
        <v>0</v>
      </c>
      <c r="U14" s="365">
        <f t="shared" si="0"/>
        <v>17</v>
      </c>
      <c r="V14" s="366">
        <f t="shared" si="0"/>
        <v>0</v>
      </c>
      <c r="W14" s="154"/>
      <c r="X14" s="137"/>
      <c r="Y14" s="137"/>
      <c r="Z14" s="137"/>
      <c r="AA14" s="137"/>
      <c r="AB14" s="140"/>
      <c r="AC14" s="154">
        <v>18</v>
      </c>
      <c r="AD14" s="138"/>
      <c r="AE14" s="138"/>
      <c r="AF14" s="137"/>
      <c r="AG14" s="137">
        <v>17</v>
      </c>
      <c r="AH14" s="162"/>
      <c r="AI14" s="114" t="s">
        <v>58</v>
      </c>
    </row>
    <row r="15" spans="1:35" ht="24">
      <c r="A15" s="168">
        <v>6</v>
      </c>
      <c r="B15" s="194" t="s">
        <v>60</v>
      </c>
      <c r="C15" s="136"/>
      <c r="D15" s="137"/>
      <c r="E15" s="138"/>
      <c r="F15" s="136">
        <v>2</v>
      </c>
      <c r="G15" s="139"/>
      <c r="H15" s="140"/>
      <c r="I15" s="155">
        <v>2</v>
      </c>
      <c r="J15" s="156">
        <v>0</v>
      </c>
      <c r="K15" s="149">
        <v>0</v>
      </c>
      <c r="L15" s="157">
        <v>2</v>
      </c>
      <c r="M15" s="158"/>
      <c r="N15" s="160" t="s">
        <v>51</v>
      </c>
      <c r="O15" s="363">
        <f t="shared" si="1"/>
        <v>25</v>
      </c>
      <c r="P15" s="364">
        <f t="shared" si="2"/>
        <v>45</v>
      </c>
      <c r="Q15" s="365">
        <f t="shared" si="3"/>
        <v>25</v>
      </c>
      <c r="R15" s="365">
        <f t="shared" si="0"/>
        <v>0</v>
      </c>
      <c r="S15" s="365">
        <f t="shared" si="0"/>
        <v>0</v>
      </c>
      <c r="T15" s="365">
        <f t="shared" si="0"/>
        <v>0</v>
      </c>
      <c r="U15" s="365">
        <f t="shared" si="0"/>
        <v>20</v>
      </c>
      <c r="V15" s="366">
        <f t="shared" si="0"/>
        <v>0</v>
      </c>
      <c r="W15" s="154"/>
      <c r="X15" s="137"/>
      <c r="Y15" s="137"/>
      <c r="Z15" s="137"/>
      <c r="AA15" s="138"/>
      <c r="AB15" s="140"/>
      <c r="AC15" s="154">
        <v>25</v>
      </c>
      <c r="AD15" s="138"/>
      <c r="AE15" s="138"/>
      <c r="AF15" s="137"/>
      <c r="AG15" s="138">
        <v>20</v>
      </c>
      <c r="AH15" s="169"/>
      <c r="AI15" s="121" t="s">
        <v>61</v>
      </c>
    </row>
    <row r="16" spans="1:35" ht="24">
      <c r="A16" s="168">
        <v>7</v>
      </c>
      <c r="B16" s="194" t="s">
        <v>62</v>
      </c>
      <c r="C16" s="154"/>
      <c r="D16" s="137"/>
      <c r="E16" s="138"/>
      <c r="F16" s="136">
        <v>2</v>
      </c>
      <c r="G16" s="139"/>
      <c r="H16" s="138"/>
      <c r="I16" s="155">
        <v>2</v>
      </c>
      <c r="J16" s="156">
        <v>0</v>
      </c>
      <c r="K16" s="149">
        <v>0</v>
      </c>
      <c r="L16" s="157">
        <v>2</v>
      </c>
      <c r="M16" s="163"/>
      <c r="N16" s="164" t="s">
        <v>51</v>
      </c>
      <c r="O16" s="363">
        <f t="shared" si="1"/>
        <v>35</v>
      </c>
      <c r="P16" s="364">
        <f t="shared" si="2"/>
        <v>65</v>
      </c>
      <c r="Q16" s="365">
        <f t="shared" si="3"/>
        <v>10</v>
      </c>
      <c r="R16" s="365">
        <f t="shared" si="0"/>
        <v>0</v>
      </c>
      <c r="S16" s="365">
        <f t="shared" si="0"/>
        <v>25</v>
      </c>
      <c r="T16" s="365">
        <f t="shared" si="0"/>
        <v>0</v>
      </c>
      <c r="U16" s="365">
        <f t="shared" si="0"/>
        <v>30</v>
      </c>
      <c r="V16" s="366">
        <f t="shared" si="0"/>
        <v>0</v>
      </c>
      <c r="W16" s="154"/>
      <c r="X16" s="137"/>
      <c r="Y16" s="137"/>
      <c r="Z16" s="137"/>
      <c r="AA16" s="137"/>
      <c r="AB16" s="140"/>
      <c r="AC16" s="154">
        <v>10</v>
      </c>
      <c r="AD16" s="138"/>
      <c r="AE16" s="138">
        <v>25</v>
      </c>
      <c r="AF16" s="137"/>
      <c r="AG16" s="137">
        <v>30</v>
      </c>
      <c r="AH16" s="162"/>
      <c r="AI16" s="114" t="s">
        <v>63</v>
      </c>
    </row>
    <row r="17" spans="1:35" ht="24">
      <c r="A17" s="168">
        <v>8</v>
      </c>
      <c r="B17" s="194" t="s">
        <v>64</v>
      </c>
      <c r="C17" s="154"/>
      <c r="D17" s="137"/>
      <c r="E17" s="138"/>
      <c r="F17" s="136">
        <v>2</v>
      </c>
      <c r="G17" s="139"/>
      <c r="H17" s="138"/>
      <c r="I17" s="155">
        <v>2</v>
      </c>
      <c r="J17" s="156">
        <v>0</v>
      </c>
      <c r="K17" s="149">
        <v>0</v>
      </c>
      <c r="L17" s="157">
        <v>2</v>
      </c>
      <c r="M17" s="163"/>
      <c r="N17" s="164" t="s">
        <v>51</v>
      </c>
      <c r="O17" s="363">
        <f t="shared" si="1"/>
        <v>35</v>
      </c>
      <c r="P17" s="364">
        <f t="shared" si="2"/>
        <v>65</v>
      </c>
      <c r="Q17" s="365">
        <f t="shared" si="3"/>
        <v>10</v>
      </c>
      <c r="R17" s="365">
        <f t="shared" si="0"/>
        <v>0</v>
      </c>
      <c r="S17" s="365">
        <f t="shared" si="0"/>
        <v>25</v>
      </c>
      <c r="T17" s="365">
        <f t="shared" si="0"/>
        <v>0</v>
      </c>
      <c r="U17" s="365">
        <f t="shared" si="0"/>
        <v>30</v>
      </c>
      <c r="V17" s="366">
        <f t="shared" si="0"/>
        <v>0</v>
      </c>
      <c r="W17" s="172"/>
      <c r="X17" s="137"/>
      <c r="Y17" s="137"/>
      <c r="Z17" s="137"/>
      <c r="AA17" s="137"/>
      <c r="AB17" s="140"/>
      <c r="AC17" s="154">
        <v>10</v>
      </c>
      <c r="AD17" s="137"/>
      <c r="AE17" s="137">
        <v>25</v>
      </c>
      <c r="AF17" s="137"/>
      <c r="AG17" s="137">
        <v>30</v>
      </c>
      <c r="AH17" s="162"/>
      <c r="AI17" s="114" t="s">
        <v>63</v>
      </c>
    </row>
    <row r="18" spans="1:35" ht="12">
      <c r="A18" s="72">
        <v>9</v>
      </c>
      <c r="B18" s="194" t="s">
        <v>65</v>
      </c>
      <c r="C18" s="154">
        <v>3</v>
      </c>
      <c r="D18" s="137"/>
      <c r="E18" s="138"/>
      <c r="F18" s="136"/>
      <c r="G18" s="139">
        <v>3</v>
      </c>
      <c r="H18" s="138">
        <v>3</v>
      </c>
      <c r="I18" s="155">
        <v>3</v>
      </c>
      <c r="J18" s="156">
        <v>3</v>
      </c>
      <c r="K18" s="149">
        <v>3</v>
      </c>
      <c r="L18" s="157">
        <v>9</v>
      </c>
      <c r="M18" s="163" t="s">
        <v>51</v>
      </c>
      <c r="N18" s="164" t="s">
        <v>51</v>
      </c>
      <c r="O18" s="367">
        <f t="shared" si="1"/>
        <v>100</v>
      </c>
      <c r="P18" s="368">
        <f t="shared" si="2"/>
        <v>290</v>
      </c>
      <c r="Q18" s="369">
        <f t="shared" si="3"/>
        <v>40</v>
      </c>
      <c r="R18" s="369">
        <f t="shared" si="0"/>
        <v>0</v>
      </c>
      <c r="S18" s="369">
        <f t="shared" si="0"/>
        <v>0</v>
      </c>
      <c r="T18" s="369">
        <f t="shared" si="0"/>
        <v>60</v>
      </c>
      <c r="U18" s="369">
        <f t="shared" si="0"/>
        <v>70</v>
      </c>
      <c r="V18" s="370">
        <f t="shared" si="0"/>
        <v>120</v>
      </c>
      <c r="W18" s="154">
        <v>40</v>
      </c>
      <c r="X18" s="154"/>
      <c r="Y18" s="137"/>
      <c r="Z18" s="137"/>
      <c r="AA18" s="137">
        <v>30</v>
      </c>
      <c r="AB18" s="140"/>
      <c r="AC18" s="154"/>
      <c r="AD18" s="137"/>
      <c r="AE18" s="137"/>
      <c r="AF18" s="137">
        <v>60</v>
      </c>
      <c r="AG18" s="137">
        <v>40</v>
      </c>
      <c r="AH18" s="162">
        <v>120</v>
      </c>
      <c r="AI18" s="114" t="s">
        <v>149</v>
      </c>
    </row>
    <row r="19" spans="1:35" ht="36" customHeight="1">
      <c r="A19" s="72">
        <v>10</v>
      </c>
      <c r="B19" s="194" t="s">
        <v>157</v>
      </c>
      <c r="C19" s="154">
        <v>4</v>
      </c>
      <c r="D19" s="137"/>
      <c r="E19" s="138"/>
      <c r="F19" s="136"/>
      <c r="G19" s="139"/>
      <c r="H19" s="138"/>
      <c r="I19" s="155">
        <v>4</v>
      </c>
      <c r="J19" s="156">
        <v>0</v>
      </c>
      <c r="K19" s="149">
        <v>0</v>
      </c>
      <c r="L19" s="157">
        <v>4</v>
      </c>
      <c r="M19" s="163" t="s">
        <v>52</v>
      </c>
      <c r="N19" s="164"/>
      <c r="O19" s="363">
        <f t="shared" si="1"/>
        <v>60</v>
      </c>
      <c r="P19" s="364">
        <f t="shared" si="2"/>
        <v>105</v>
      </c>
      <c r="Q19" s="365">
        <f t="shared" si="3"/>
        <v>30</v>
      </c>
      <c r="R19" s="365">
        <f t="shared" si="0"/>
        <v>0</v>
      </c>
      <c r="S19" s="365">
        <f t="shared" si="0"/>
        <v>30</v>
      </c>
      <c r="T19" s="365">
        <f t="shared" si="0"/>
        <v>0</v>
      </c>
      <c r="U19" s="365">
        <f t="shared" si="0"/>
        <v>45</v>
      </c>
      <c r="V19" s="366">
        <f t="shared" si="0"/>
        <v>0</v>
      </c>
      <c r="W19" s="174">
        <v>30</v>
      </c>
      <c r="X19" s="137"/>
      <c r="Y19" s="137">
        <v>30</v>
      </c>
      <c r="Z19" s="137"/>
      <c r="AA19" s="137">
        <v>45</v>
      </c>
      <c r="AB19" s="140"/>
      <c r="AC19" s="154"/>
      <c r="AD19" s="137"/>
      <c r="AE19" s="137"/>
      <c r="AF19" s="137"/>
      <c r="AG19" s="137"/>
      <c r="AH19" s="162"/>
      <c r="AI19" s="114" t="s">
        <v>149</v>
      </c>
    </row>
    <row r="20" spans="1:35" ht="27" customHeight="1">
      <c r="A20" s="72">
        <v>11</v>
      </c>
      <c r="B20" s="194" t="s">
        <v>66</v>
      </c>
      <c r="C20" s="154">
        <v>4</v>
      </c>
      <c r="D20" s="137"/>
      <c r="E20" s="138"/>
      <c r="F20" s="136">
        <v>3</v>
      </c>
      <c r="G20" s="139"/>
      <c r="H20" s="138"/>
      <c r="I20" s="155">
        <v>7</v>
      </c>
      <c r="J20" s="156">
        <v>0</v>
      </c>
      <c r="K20" s="149">
        <v>0</v>
      </c>
      <c r="L20" s="157">
        <v>7</v>
      </c>
      <c r="M20" s="163" t="s">
        <v>51</v>
      </c>
      <c r="N20" s="164" t="s">
        <v>52</v>
      </c>
      <c r="O20" s="363">
        <f t="shared" si="1"/>
        <v>140</v>
      </c>
      <c r="P20" s="364">
        <f t="shared" si="2"/>
        <v>195</v>
      </c>
      <c r="Q20" s="365">
        <f t="shared" si="3"/>
        <v>70</v>
      </c>
      <c r="R20" s="365">
        <f t="shared" si="0"/>
        <v>0</v>
      </c>
      <c r="S20" s="365">
        <f t="shared" si="0"/>
        <v>70</v>
      </c>
      <c r="T20" s="365">
        <f t="shared" si="0"/>
        <v>0</v>
      </c>
      <c r="U20" s="365">
        <f t="shared" si="0"/>
        <v>55</v>
      </c>
      <c r="V20" s="366">
        <f t="shared" si="0"/>
        <v>0</v>
      </c>
      <c r="W20" s="154">
        <v>70</v>
      </c>
      <c r="X20" s="137"/>
      <c r="Y20" s="137"/>
      <c r="Z20" s="137"/>
      <c r="AA20" s="137">
        <v>25</v>
      </c>
      <c r="AB20" s="140"/>
      <c r="AC20" s="154"/>
      <c r="AD20" s="137"/>
      <c r="AE20" s="137">
        <v>70</v>
      </c>
      <c r="AF20" s="137"/>
      <c r="AG20" s="137">
        <v>30</v>
      </c>
      <c r="AH20" s="162"/>
      <c r="AI20" s="114" t="s">
        <v>149</v>
      </c>
    </row>
    <row r="21" spans="1:35" ht="12">
      <c r="A21" s="72">
        <v>12</v>
      </c>
      <c r="B21" s="194" t="s">
        <v>67</v>
      </c>
      <c r="C21" s="154"/>
      <c r="D21" s="137"/>
      <c r="E21" s="138"/>
      <c r="F21" s="136">
        <v>2</v>
      </c>
      <c r="G21" s="139"/>
      <c r="H21" s="138"/>
      <c r="I21" s="155">
        <v>2</v>
      </c>
      <c r="J21" s="156">
        <v>0</v>
      </c>
      <c r="K21" s="149">
        <v>0</v>
      </c>
      <c r="L21" s="157">
        <v>2</v>
      </c>
      <c r="M21" s="163"/>
      <c r="N21" s="164" t="s">
        <v>51</v>
      </c>
      <c r="O21" s="363">
        <f t="shared" si="1"/>
        <v>30</v>
      </c>
      <c r="P21" s="364">
        <f t="shared" si="2"/>
        <v>50</v>
      </c>
      <c r="Q21" s="365">
        <f t="shared" si="3"/>
        <v>30</v>
      </c>
      <c r="R21" s="365">
        <f t="shared" si="0"/>
        <v>0</v>
      </c>
      <c r="S21" s="365">
        <f t="shared" si="0"/>
        <v>0</v>
      </c>
      <c r="T21" s="365">
        <f t="shared" si="0"/>
        <v>0</v>
      </c>
      <c r="U21" s="365">
        <f t="shared" si="0"/>
        <v>20</v>
      </c>
      <c r="V21" s="366">
        <f t="shared" si="0"/>
        <v>0</v>
      </c>
      <c r="W21" s="154"/>
      <c r="X21" s="137"/>
      <c r="Y21" s="137"/>
      <c r="Z21" s="137"/>
      <c r="AA21" s="137"/>
      <c r="AB21" s="140"/>
      <c r="AC21" s="154">
        <v>30</v>
      </c>
      <c r="AD21" s="137"/>
      <c r="AE21" s="137"/>
      <c r="AF21" s="137"/>
      <c r="AG21" s="137">
        <v>20</v>
      </c>
      <c r="AH21" s="162"/>
      <c r="AI21" s="114" t="s">
        <v>68</v>
      </c>
    </row>
    <row r="22" spans="1:35" ht="12">
      <c r="A22" s="72">
        <v>13</v>
      </c>
      <c r="B22" s="336" t="s">
        <v>69</v>
      </c>
      <c r="C22" s="154">
        <v>2</v>
      </c>
      <c r="D22" s="137"/>
      <c r="E22" s="138"/>
      <c r="F22" s="136">
        <v>4</v>
      </c>
      <c r="G22" s="139"/>
      <c r="H22" s="138"/>
      <c r="I22" s="155">
        <v>6</v>
      </c>
      <c r="J22" s="156">
        <v>0</v>
      </c>
      <c r="K22" s="149">
        <v>0</v>
      </c>
      <c r="L22" s="157">
        <v>6</v>
      </c>
      <c r="M22" s="163" t="s">
        <v>51</v>
      </c>
      <c r="N22" s="164" t="s">
        <v>52</v>
      </c>
      <c r="O22" s="363">
        <f t="shared" si="1"/>
        <v>110</v>
      </c>
      <c r="P22" s="364">
        <f t="shared" si="2"/>
        <v>186</v>
      </c>
      <c r="Q22" s="365">
        <f t="shared" si="3"/>
        <v>55</v>
      </c>
      <c r="R22" s="365">
        <f t="shared" si="0"/>
        <v>0</v>
      </c>
      <c r="S22" s="365">
        <f t="shared" si="0"/>
        <v>55</v>
      </c>
      <c r="T22" s="365">
        <f t="shared" si="0"/>
        <v>0</v>
      </c>
      <c r="U22" s="365">
        <f t="shared" si="0"/>
        <v>76</v>
      </c>
      <c r="V22" s="366">
        <f t="shared" si="0"/>
        <v>0</v>
      </c>
      <c r="W22" s="154">
        <v>30</v>
      </c>
      <c r="X22" s="137"/>
      <c r="Y22" s="137"/>
      <c r="Z22" s="137"/>
      <c r="AA22" s="137">
        <v>30</v>
      </c>
      <c r="AB22" s="140"/>
      <c r="AC22" s="335">
        <v>25</v>
      </c>
      <c r="AD22" s="154"/>
      <c r="AE22" s="335">
        <v>55</v>
      </c>
      <c r="AF22" s="137"/>
      <c r="AG22" s="137">
        <v>46</v>
      </c>
      <c r="AH22" s="162"/>
      <c r="AI22" s="114" t="s">
        <v>68</v>
      </c>
    </row>
    <row r="23" spans="1:35" ht="12">
      <c r="A23" s="72">
        <v>14</v>
      </c>
      <c r="B23" s="305" t="s">
        <v>70</v>
      </c>
      <c r="C23" s="154">
        <v>2</v>
      </c>
      <c r="D23" s="137"/>
      <c r="E23" s="138"/>
      <c r="F23" s="136">
        <v>2</v>
      </c>
      <c r="G23" s="137"/>
      <c r="H23" s="138"/>
      <c r="I23" s="155">
        <v>4</v>
      </c>
      <c r="J23" s="156">
        <v>0</v>
      </c>
      <c r="K23" s="149">
        <v>0</v>
      </c>
      <c r="L23" s="157">
        <v>4</v>
      </c>
      <c r="M23" s="163" t="s">
        <v>51</v>
      </c>
      <c r="N23" s="164" t="s">
        <v>51</v>
      </c>
      <c r="O23" s="363">
        <f t="shared" si="1"/>
        <v>60</v>
      </c>
      <c r="P23" s="364">
        <f t="shared" si="2"/>
        <v>120</v>
      </c>
      <c r="Q23" s="365">
        <f t="shared" si="3"/>
        <v>0</v>
      </c>
      <c r="R23" s="365">
        <f t="shared" si="0"/>
        <v>0</v>
      </c>
      <c r="S23" s="365">
        <f t="shared" si="0"/>
        <v>60</v>
      </c>
      <c r="T23" s="365">
        <f t="shared" si="0"/>
        <v>0</v>
      </c>
      <c r="U23" s="365">
        <f t="shared" si="0"/>
        <v>60</v>
      </c>
      <c r="V23" s="366">
        <f t="shared" si="0"/>
        <v>0</v>
      </c>
      <c r="W23" s="154"/>
      <c r="X23" s="154"/>
      <c r="Y23" s="154">
        <v>30</v>
      </c>
      <c r="Z23" s="137"/>
      <c r="AA23" s="137">
        <v>30</v>
      </c>
      <c r="AB23" s="140"/>
      <c r="AC23" s="154"/>
      <c r="AD23" s="154"/>
      <c r="AE23" s="154">
        <v>30</v>
      </c>
      <c r="AF23" s="137"/>
      <c r="AG23" s="137">
        <v>30</v>
      </c>
      <c r="AH23" s="162"/>
      <c r="AI23" s="114" t="s">
        <v>71</v>
      </c>
    </row>
    <row r="24" spans="1:35" ht="24">
      <c r="A24" s="72">
        <v>15</v>
      </c>
      <c r="B24" s="194" t="s">
        <v>72</v>
      </c>
      <c r="C24" s="154">
        <v>2</v>
      </c>
      <c r="D24" s="137"/>
      <c r="E24" s="138"/>
      <c r="F24" s="136"/>
      <c r="G24" s="137"/>
      <c r="H24" s="138"/>
      <c r="I24" s="155">
        <v>2</v>
      </c>
      <c r="J24" s="156">
        <v>0</v>
      </c>
      <c r="K24" s="149">
        <v>0</v>
      </c>
      <c r="L24" s="157">
        <v>2</v>
      </c>
      <c r="M24" s="163" t="s">
        <v>52</v>
      </c>
      <c r="N24" s="164"/>
      <c r="O24" s="363">
        <f t="shared" si="1"/>
        <v>25</v>
      </c>
      <c r="P24" s="364">
        <f t="shared" si="2"/>
        <v>45</v>
      </c>
      <c r="Q24" s="365">
        <f t="shared" si="3"/>
        <v>25</v>
      </c>
      <c r="R24" s="365">
        <f t="shared" si="0"/>
        <v>0</v>
      </c>
      <c r="S24" s="365">
        <f t="shared" si="0"/>
        <v>0</v>
      </c>
      <c r="T24" s="365">
        <f t="shared" si="0"/>
        <v>0</v>
      </c>
      <c r="U24" s="365">
        <f t="shared" si="0"/>
        <v>20</v>
      </c>
      <c r="V24" s="366">
        <f t="shared" si="0"/>
        <v>0</v>
      </c>
      <c r="W24" s="154">
        <v>25</v>
      </c>
      <c r="X24" s="154"/>
      <c r="Y24" s="154"/>
      <c r="Z24" s="137"/>
      <c r="AA24" s="137">
        <v>20</v>
      </c>
      <c r="AB24" s="140"/>
      <c r="AC24" s="154"/>
      <c r="AD24" s="154"/>
      <c r="AE24" s="154"/>
      <c r="AF24" s="137"/>
      <c r="AG24" s="137"/>
      <c r="AH24" s="162"/>
      <c r="AI24" s="114" t="s">
        <v>73</v>
      </c>
    </row>
    <row r="25" spans="1:35" ht="24">
      <c r="A25" s="72">
        <v>16</v>
      </c>
      <c r="B25" s="194" t="s">
        <v>74</v>
      </c>
      <c r="C25" s="136">
        <v>3</v>
      </c>
      <c r="D25" s="137"/>
      <c r="E25" s="138"/>
      <c r="F25" s="136"/>
      <c r="G25" s="139"/>
      <c r="H25" s="140"/>
      <c r="I25" s="155">
        <v>3</v>
      </c>
      <c r="J25" s="156">
        <v>0</v>
      </c>
      <c r="K25" s="149">
        <v>0</v>
      </c>
      <c r="L25" s="157">
        <v>3</v>
      </c>
      <c r="M25" s="163" t="s">
        <v>52</v>
      </c>
      <c r="N25" s="160"/>
      <c r="O25" s="363">
        <f t="shared" si="1"/>
        <v>40</v>
      </c>
      <c r="P25" s="364">
        <f t="shared" si="2"/>
        <v>65</v>
      </c>
      <c r="Q25" s="365">
        <f t="shared" si="3"/>
        <v>15</v>
      </c>
      <c r="R25" s="365">
        <f aca="true" t="shared" si="4" ref="R25:V28">X25+AD25</f>
        <v>0</v>
      </c>
      <c r="S25" s="365">
        <f t="shared" si="4"/>
        <v>25</v>
      </c>
      <c r="T25" s="365">
        <f t="shared" si="4"/>
        <v>0</v>
      </c>
      <c r="U25" s="365">
        <f t="shared" si="4"/>
        <v>25</v>
      </c>
      <c r="V25" s="366">
        <f t="shared" si="4"/>
        <v>0</v>
      </c>
      <c r="W25" s="154">
        <v>15</v>
      </c>
      <c r="X25" s="137"/>
      <c r="Y25" s="137">
        <v>25</v>
      </c>
      <c r="Z25" s="137"/>
      <c r="AA25" s="137">
        <v>25</v>
      </c>
      <c r="AB25" s="140"/>
      <c r="AC25" s="154"/>
      <c r="AD25" s="154"/>
      <c r="AE25" s="154"/>
      <c r="AF25" s="137"/>
      <c r="AG25" s="137"/>
      <c r="AH25" s="162"/>
      <c r="AI25" s="57" t="s">
        <v>75</v>
      </c>
    </row>
    <row r="26" spans="1:35" ht="12">
      <c r="A26" s="72">
        <v>17</v>
      </c>
      <c r="B26" s="194" t="s">
        <v>76</v>
      </c>
      <c r="C26" s="154">
        <v>0</v>
      </c>
      <c r="D26" s="137"/>
      <c r="E26" s="138"/>
      <c r="F26" s="136"/>
      <c r="G26" s="138"/>
      <c r="H26" s="140"/>
      <c r="I26" s="155">
        <v>0</v>
      </c>
      <c r="J26" s="156">
        <v>0</v>
      </c>
      <c r="K26" s="149">
        <v>0</v>
      </c>
      <c r="L26" s="157">
        <v>0</v>
      </c>
      <c r="M26" s="163" t="s">
        <v>51</v>
      </c>
      <c r="N26" s="164"/>
      <c r="O26" s="367">
        <f t="shared" si="1"/>
        <v>60</v>
      </c>
      <c r="P26" s="368">
        <f t="shared" si="2"/>
        <v>75</v>
      </c>
      <c r="Q26" s="369">
        <f t="shared" si="3"/>
        <v>0</v>
      </c>
      <c r="R26" s="369">
        <f t="shared" si="4"/>
        <v>0</v>
      </c>
      <c r="S26" s="369">
        <f t="shared" si="4"/>
        <v>60</v>
      </c>
      <c r="T26" s="369">
        <f t="shared" si="4"/>
        <v>0</v>
      </c>
      <c r="U26" s="369">
        <f t="shared" si="4"/>
        <v>15</v>
      </c>
      <c r="V26" s="370">
        <f t="shared" si="4"/>
        <v>0</v>
      </c>
      <c r="W26" s="154"/>
      <c r="X26" s="137"/>
      <c r="Y26" s="137">
        <v>60</v>
      </c>
      <c r="Z26" s="137"/>
      <c r="AA26" s="137">
        <v>15</v>
      </c>
      <c r="AB26" s="140"/>
      <c r="AC26" s="154"/>
      <c r="AD26" s="154"/>
      <c r="AE26" s="154"/>
      <c r="AF26" s="137"/>
      <c r="AG26" s="137"/>
      <c r="AH26" s="173"/>
      <c r="AI26" s="114" t="s">
        <v>77</v>
      </c>
    </row>
    <row r="27" spans="1:35" ht="24">
      <c r="A27" s="72">
        <v>18</v>
      </c>
      <c r="B27" s="194" t="s">
        <v>78</v>
      </c>
      <c r="C27" s="154"/>
      <c r="D27" s="137"/>
      <c r="E27" s="138"/>
      <c r="F27" s="136"/>
      <c r="G27" s="137"/>
      <c r="H27" s="140"/>
      <c r="I27" s="155">
        <v>0</v>
      </c>
      <c r="J27" s="156">
        <v>0</v>
      </c>
      <c r="K27" s="149">
        <v>0</v>
      </c>
      <c r="L27" s="157">
        <v>0</v>
      </c>
      <c r="M27" s="158" t="s">
        <v>51</v>
      </c>
      <c r="N27" s="170"/>
      <c r="O27" s="363">
        <f t="shared" si="1"/>
        <v>4</v>
      </c>
      <c r="P27" s="364">
        <f t="shared" si="2"/>
        <v>4</v>
      </c>
      <c r="Q27" s="365">
        <f t="shared" si="3"/>
        <v>4</v>
      </c>
      <c r="R27" s="365">
        <f t="shared" si="4"/>
        <v>0</v>
      </c>
      <c r="S27" s="365">
        <f t="shared" si="4"/>
        <v>0</v>
      </c>
      <c r="T27" s="365">
        <f t="shared" si="4"/>
        <v>0</v>
      </c>
      <c r="U27" s="365">
        <f t="shared" si="4"/>
        <v>0</v>
      </c>
      <c r="V27" s="366">
        <f t="shared" si="4"/>
        <v>0</v>
      </c>
      <c r="W27" s="154">
        <v>4</v>
      </c>
      <c r="X27" s="137"/>
      <c r="Y27" s="137"/>
      <c r="Z27" s="137"/>
      <c r="AA27" s="137"/>
      <c r="AB27" s="140"/>
      <c r="AC27" s="154"/>
      <c r="AD27" s="154"/>
      <c r="AE27" s="154"/>
      <c r="AF27" s="137"/>
      <c r="AG27" s="137"/>
      <c r="AH27" s="162"/>
      <c r="AI27" s="114" t="s">
        <v>73</v>
      </c>
    </row>
    <row r="28" spans="1:50" ht="12.75" thickBot="1">
      <c r="A28" s="175">
        <v>19</v>
      </c>
      <c r="B28" s="306" t="s">
        <v>79</v>
      </c>
      <c r="C28" s="172"/>
      <c r="D28" s="171"/>
      <c r="E28" s="176"/>
      <c r="F28" s="177"/>
      <c r="G28" s="171"/>
      <c r="H28" s="178"/>
      <c r="I28" s="141">
        <v>0</v>
      </c>
      <c r="J28" s="142">
        <v>0</v>
      </c>
      <c r="K28" s="179">
        <v>0</v>
      </c>
      <c r="L28" s="144">
        <v>0</v>
      </c>
      <c r="M28" s="180" t="s">
        <v>51</v>
      </c>
      <c r="N28" s="146"/>
      <c r="O28" s="359">
        <f t="shared" si="1"/>
        <v>0</v>
      </c>
      <c r="P28" s="360">
        <f t="shared" si="2"/>
        <v>0</v>
      </c>
      <c r="Q28" s="361">
        <f t="shared" si="3"/>
        <v>0</v>
      </c>
      <c r="R28" s="361">
        <f t="shared" si="4"/>
        <v>0</v>
      </c>
      <c r="S28" s="361">
        <f t="shared" si="4"/>
        <v>0</v>
      </c>
      <c r="T28" s="361">
        <f t="shared" si="4"/>
        <v>0</v>
      </c>
      <c r="U28" s="361">
        <f t="shared" si="4"/>
        <v>0</v>
      </c>
      <c r="V28" s="362">
        <f t="shared" si="4"/>
        <v>0</v>
      </c>
      <c r="W28" s="172"/>
      <c r="X28" s="171"/>
      <c r="Y28" s="171"/>
      <c r="Z28" s="171"/>
      <c r="AA28" s="171"/>
      <c r="AB28" s="178"/>
      <c r="AC28" s="172"/>
      <c r="AD28" s="172"/>
      <c r="AE28" s="172"/>
      <c r="AF28" s="171"/>
      <c r="AG28" s="298"/>
      <c r="AH28" s="297"/>
      <c r="AI28" s="182" t="s">
        <v>80</v>
      </c>
      <c r="AN28" s="308"/>
      <c r="AX28" s="308"/>
    </row>
    <row r="29" spans="1:36" s="310" customFormat="1" ht="12.75" customHeight="1" thickBot="1">
      <c r="A29" s="392" t="s">
        <v>6</v>
      </c>
      <c r="B29" s="393"/>
      <c r="C29" s="9">
        <f aca="true" t="shared" si="5" ref="C29:L29">SUM(C9:C28)</f>
        <v>30</v>
      </c>
      <c r="D29" s="9">
        <f t="shared" si="5"/>
        <v>0</v>
      </c>
      <c r="E29" s="9">
        <f t="shared" si="5"/>
        <v>0</v>
      </c>
      <c r="F29" s="9">
        <f t="shared" si="5"/>
        <v>24</v>
      </c>
      <c r="G29" s="9">
        <f t="shared" si="5"/>
        <v>3</v>
      </c>
      <c r="H29" s="9">
        <f t="shared" si="5"/>
        <v>3</v>
      </c>
      <c r="I29" s="9">
        <f t="shared" si="5"/>
        <v>54</v>
      </c>
      <c r="J29" s="9">
        <f t="shared" si="5"/>
        <v>3</v>
      </c>
      <c r="K29" s="9">
        <f t="shared" si="5"/>
        <v>3</v>
      </c>
      <c r="L29" s="9">
        <f t="shared" si="5"/>
        <v>60</v>
      </c>
      <c r="M29" s="183">
        <f>COUNTIF(M9:M28,"EGZ")</f>
        <v>5</v>
      </c>
      <c r="N29" s="183">
        <f>COUNTIF(N9:N28,"EGZ")</f>
        <v>4</v>
      </c>
      <c r="O29" s="185">
        <f aca="true" t="shared" si="6" ref="O29:AH29">SUM(O9:O28)</f>
        <v>925</v>
      </c>
      <c r="P29" s="9">
        <f t="shared" si="6"/>
        <v>1675</v>
      </c>
      <c r="Q29" s="183">
        <f t="shared" si="6"/>
        <v>450</v>
      </c>
      <c r="R29" s="183">
        <f t="shared" si="6"/>
        <v>0</v>
      </c>
      <c r="S29" s="183">
        <f t="shared" si="6"/>
        <v>415</v>
      </c>
      <c r="T29" s="183">
        <f t="shared" si="6"/>
        <v>60</v>
      </c>
      <c r="U29" s="183">
        <f t="shared" si="6"/>
        <v>630</v>
      </c>
      <c r="V29" s="183">
        <f t="shared" si="6"/>
        <v>120</v>
      </c>
      <c r="W29" s="183">
        <f t="shared" si="6"/>
        <v>287</v>
      </c>
      <c r="X29" s="183">
        <f t="shared" si="6"/>
        <v>0</v>
      </c>
      <c r="Y29" s="183">
        <f t="shared" si="6"/>
        <v>190</v>
      </c>
      <c r="Z29" s="183">
        <f t="shared" si="6"/>
        <v>0</v>
      </c>
      <c r="AA29" s="183">
        <f t="shared" si="6"/>
        <v>317</v>
      </c>
      <c r="AB29" s="183">
        <f t="shared" si="6"/>
        <v>0</v>
      </c>
      <c r="AC29" s="183">
        <f t="shared" si="6"/>
        <v>163</v>
      </c>
      <c r="AD29" s="183">
        <f t="shared" si="6"/>
        <v>0</v>
      </c>
      <c r="AE29" s="183">
        <f t="shared" si="6"/>
        <v>225</v>
      </c>
      <c r="AF29" s="183">
        <f t="shared" si="6"/>
        <v>60</v>
      </c>
      <c r="AG29" s="183">
        <f t="shared" si="6"/>
        <v>313</v>
      </c>
      <c r="AH29" s="183">
        <f t="shared" si="6"/>
        <v>120</v>
      </c>
      <c r="AI29" s="184"/>
      <c r="AJ29" s="309"/>
    </row>
    <row r="30" spans="1:78" s="311" customFormat="1" ht="12.75" customHeight="1" thickBot="1">
      <c r="A30" s="2"/>
      <c r="B30" s="124" t="s">
        <v>33</v>
      </c>
      <c r="C30" s="394">
        <f>SUM(C29:E29)</f>
        <v>30</v>
      </c>
      <c r="D30" s="447"/>
      <c r="E30" s="449"/>
      <c r="F30" s="394">
        <f>SUM(F29:H29)</f>
        <v>30</v>
      </c>
      <c r="G30" s="447"/>
      <c r="H30" s="447"/>
      <c r="I30" s="30"/>
      <c r="J30" s="377" t="s">
        <v>44</v>
      </c>
      <c r="K30" s="378"/>
      <c r="L30" s="379"/>
      <c r="M30" s="380" t="s">
        <v>45</v>
      </c>
      <c r="N30" s="381"/>
      <c r="O30" s="2"/>
      <c r="P30" s="28"/>
      <c r="Q30" s="400">
        <f>W30+AC30</f>
        <v>925</v>
      </c>
      <c r="R30" s="401"/>
      <c r="S30" s="401"/>
      <c r="T30" s="402"/>
      <c r="U30" s="406">
        <f>AA30+AG30</f>
        <v>750</v>
      </c>
      <c r="V30" s="407"/>
      <c r="W30" s="403">
        <f>SUM(W29:Z29)</f>
        <v>477</v>
      </c>
      <c r="X30" s="404"/>
      <c r="Y30" s="404"/>
      <c r="Z30" s="405"/>
      <c r="AA30" s="394">
        <f>SUM(AA29:AB29)</f>
        <v>317</v>
      </c>
      <c r="AB30" s="395"/>
      <c r="AC30" s="403">
        <f>SUM(AC29:AF29)</f>
        <v>448</v>
      </c>
      <c r="AD30" s="404"/>
      <c r="AE30" s="404"/>
      <c r="AF30" s="405"/>
      <c r="AG30" s="394">
        <f>SUM(AG29:AH29)</f>
        <v>433</v>
      </c>
      <c r="AH30" s="395"/>
      <c r="AI30" s="29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U30" s="310"/>
      <c r="AV30" s="310"/>
      <c r="AW30" s="310"/>
      <c r="AX30" s="310"/>
      <c r="AY30" s="310"/>
      <c r="AZ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</row>
    <row r="31" spans="1:35" s="311" customFormat="1" ht="12.75" customHeight="1" thickBot="1">
      <c r="A31" s="2"/>
      <c r="B31" s="91"/>
      <c r="C31" s="91"/>
      <c r="D31" s="91"/>
      <c r="E31" s="301"/>
      <c r="F31" s="91"/>
      <c r="G31" s="91"/>
      <c r="H31" s="91"/>
      <c r="I31" s="2"/>
      <c r="J31" s="425" t="s">
        <v>42</v>
      </c>
      <c r="K31" s="426"/>
      <c r="L31" s="426"/>
      <c r="M31" s="426"/>
      <c r="N31" s="426"/>
      <c r="O31" s="307"/>
      <c r="P31" s="28"/>
      <c r="Q31" s="396">
        <f>W31+AC31</f>
        <v>1675</v>
      </c>
      <c r="R31" s="397"/>
      <c r="S31" s="397"/>
      <c r="T31" s="397"/>
      <c r="U31" s="397"/>
      <c r="V31" s="398"/>
      <c r="W31" s="392">
        <f>W30+AA30</f>
        <v>794</v>
      </c>
      <c r="X31" s="397"/>
      <c r="Y31" s="397"/>
      <c r="Z31" s="397"/>
      <c r="AA31" s="397"/>
      <c r="AB31" s="398"/>
      <c r="AC31" s="392">
        <f>AC30+AG30</f>
        <v>881</v>
      </c>
      <c r="AD31" s="399"/>
      <c r="AE31" s="399"/>
      <c r="AF31" s="399"/>
      <c r="AG31" s="399"/>
      <c r="AH31" s="393"/>
      <c r="AI31" s="29"/>
    </row>
    <row r="32" spans="1:35" s="311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8"/>
      <c r="N32" s="28"/>
      <c r="O32" s="28"/>
      <c r="P32" s="28"/>
      <c r="Q32" s="31"/>
      <c r="R32" s="31"/>
      <c r="S32" s="31"/>
      <c r="T32" s="31"/>
      <c r="U32" s="31"/>
      <c r="V32" s="32"/>
      <c r="W32" s="30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9"/>
    </row>
    <row r="33" spans="1:35" ht="12.75" customHeight="1">
      <c r="A33" s="384" t="s">
        <v>25</v>
      </c>
      <c r="B33" s="385"/>
      <c r="C33" s="386" t="s">
        <v>26</v>
      </c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8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">
      <c r="A34" s="382" t="s">
        <v>133</v>
      </c>
      <c r="B34" s="383"/>
      <c r="C34" s="383" t="s">
        <v>134</v>
      </c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12" t="s">
        <v>135</v>
      </c>
      <c r="S34" s="313"/>
      <c r="T34" s="313"/>
      <c r="U34" s="313"/>
      <c r="V34" s="314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2">
      <c r="A35" s="428" t="s">
        <v>136</v>
      </c>
      <c r="B35" s="427"/>
      <c r="C35" s="383" t="s">
        <v>137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15" t="s">
        <v>138</v>
      </c>
      <c r="S35" s="313"/>
      <c r="T35" s="313"/>
      <c r="U35" s="314"/>
      <c r="V35" s="316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2.75" thickBot="1">
      <c r="A36" s="428"/>
      <c r="B36" s="427"/>
      <c r="C36" s="427" t="s">
        <v>139</v>
      </c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317" t="s">
        <v>140</v>
      </c>
      <c r="S36" s="318"/>
      <c r="T36" s="318"/>
      <c r="U36" s="319"/>
      <c r="V36" s="320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2.75" thickBot="1">
      <c r="A37" s="372"/>
      <c r="B37" s="373"/>
      <c r="C37" s="374" t="s">
        <v>141</v>
      </c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6"/>
      <c r="R37" s="321"/>
      <c r="S37" s="322"/>
      <c r="T37" s="322"/>
      <c r="U37" s="322"/>
      <c r="V37" s="32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ht="12">
      <c r="V38" s="308"/>
    </row>
    <row r="44" ht="12">
      <c r="AO44" s="308"/>
    </row>
  </sheetData>
  <sheetProtection/>
  <mergeCells count="52">
    <mergeCell ref="A2:B2"/>
    <mergeCell ref="W7:AB7"/>
    <mergeCell ref="F30:H30"/>
    <mergeCell ref="M7:N7"/>
    <mergeCell ref="A3:AH3"/>
    <mergeCell ref="C30:E30"/>
    <mergeCell ref="C7:E7"/>
    <mergeCell ref="C5:L5"/>
    <mergeCell ref="I6:L6"/>
    <mergeCell ref="L7:L8"/>
    <mergeCell ref="A4:AH4"/>
    <mergeCell ref="Q5:V7"/>
    <mergeCell ref="M5:N6"/>
    <mergeCell ref="P5:P8"/>
    <mergeCell ref="I7:I8"/>
    <mergeCell ref="J7:J8"/>
    <mergeCell ref="A5:A8"/>
    <mergeCell ref="C6:H6"/>
    <mergeCell ref="C34:Q34"/>
    <mergeCell ref="F7:H7"/>
    <mergeCell ref="J31:N31"/>
    <mergeCell ref="C36:Q36"/>
    <mergeCell ref="A36:B36"/>
    <mergeCell ref="A35:B35"/>
    <mergeCell ref="C35:Q35"/>
    <mergeCell ref="B10:B11"/>
    <mergeCell ref="A10:A11"/>
    <mergeCell ref="AI5:AI8"/>
    <mergeCell ref="AC7:AH7"/>
    <mergeCell ref="W5:AB6"/>
    <mergeCell ref="AC5:AH6"/>
    <mergeCell ref="K7:K8"/>
    <mergeCell ref="O5:O8"/>
    <mergeCell ref="AG30:AH30"/>
    <mergeCell ref="Q31:V31"/>
    <mergeCell ref="W31:AB31"/>
    <mergeCell ref="AC31:AH31"/>
    <mergeCell ref="Q30:T30"/>
    <mergeCell ref="W30:Z30"/>
    <mergeCell ref="AC30:AF30"/>
    <mergeCell ref="U30:V30"/>
    <mergeCell ref="AA30:AB30"/>
    <mergeCell ref="A1:B1"/>
    <mergeCell ref="A37:B37"/>
    <mergeCell ref="C37:Q37"/>
    <mergeCell ref="J30:L30"/>
    <mergeCell ref="M30:N30"/>
    <mergeCell ref="A34:B34"/>
    <mergeCell ref="A33:B33"/>
    <mergeCell ref="C33:V33"/>
    <mergeCell ref="B5:B8"/>
    <mergeCell ref="A29:B2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52" t="s">
        <v>40</v>
      </c>
      <c r="B1" s="452"/>
    </row>
    <row r="2" spans="1:35" ht="36.75" customHeight="1" thickBot="1">
      <c r="A2" s="448" t="s">
        <v>32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58"/>
    </row>
    <row r="3" spans="1:35" ht="43.5" customHeight="1" thickBot="1">
      <c r="A3" s="433" t="s">
        <v>37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119"/>
    </row>
    <row r="4" spans="1:35" ht="14.25" customHeight="1" thickBot="1">
      <c r="A4" s="443" t="s">
        <v>23</v>
      </c>
      <c r="B4" s="389" t="s">
        <v>24</v>
      </c>
      <c r="C4" s="414" t="s">
        <v>7</v>
      </c>
      <c r="D4" s="415"/>
      <c r="E4" s="415"/>
      <c r="F4" s="415"/>
      <c r="G4" s="415"/>
      <c r="H4" s="415"/>
      <c r="I4" s="415"/>
      <c r="J4" s="415"/>
      <c r="K4" s="415"/>
      <c r="L4" s="454"/>
      <c r="M4" s="473" t="s">
        <v>10</v>
      </c>
      <c r="N4" s="474"/>
      <c r="O4" s="422" t="s">
        <v>49</v>
      </c>
      <c r="P4" s="440" t="s">
        <v>48</v>
      </c>
      <c r="Q4" s="414" t="s">
        <v>1</v>
      </c>
      <c r="R4" s="415"/>
      <c r="S4" s="415"/>
      <c r="T4" s="415"/>
      <c r="U4" s="415"/>
      <c r="V4" s="416"/>
      <c r="W4" s="414" t="s">
        <v>0</v>
      </c>
      <c r="X4" s="415"/>
      <c r="Y4" s="415"/>
      <c r="Z4" s="415"/>
      <c r="AA4" s="415"/>
      <c r="AB4" s="416"/>
      <c r="AC4" s="414" t="s">
        <v>31</v>
      </c>
      <c r="AD4" s="415"/>
      <c r="AE4" s="415"/>
      <c r="AF4" s="415"/>
      <c r="AG4" s="415"/>
      <c r="AH4" s="416"/>
      <c r="AI4" s="482" t="s">
        <v>30</v>
      </c>
    </row>
    <row r="5" spans="1:35" ht="12.75" customHeight="1" thickBot="1">
      <c r="A5" s="444"/>
      <c r="B5" s="390"/>
      <c r="C5" s="392" t="s">
        <v>35</v>
      </c>
      <c r="D5" s="399"/>
      <c r="E5" s="399"/>
      <c r="F5" s="399"/>
      <c r="G5" s="399"/>
      <c r="H5" s="393"/>
      <c r="I5" s="392" t="s">
        <v>34</v>
      </c>
      <c r="J5" s="399"/>
      <c r="K5" s="399"/>
      <c r="L5" s="453"/>
      <c r="M5" s="475"/>
      <c r="N5" s="476"/>
      <c r="O5" s="423"/>
      <c r="P5" s="441"/>
      <c r="Q5" s="435"/>
      <c r="R5" s="380"/>
      <c r="S5" s="380"/>
      <c r="T5" s="380"/>
      <c r="U5" s="380"/>
      <c r="V5" s="381"/>
      <c r="W5" s="417"/>
      <c r="X5" s="418"/>
      <c r="Y5" s="418"/>
      <c r="Z5" s="418"/>
      <c r="AA5" s="418"/>
      <c r="AB5" s="419"/>
      <c r="AC5" s="417"/>
      <c r="AD5" s="418"/>
      <c r="AE5" s="418"/>
      <c r="AF5" s="418"/>
      <c r="AG5" s="418"/>
      <c r="AH5" s="419"/>
      <c r="AI5" s="483"/>
    </row>
    <row r="6" spans="1:35" ht="12.75" customHeight="1" thickBot="1">
      <c r="A6" s="444"/>
      <c r="B6" s="390"/>
      <c r="C6" s="392" t="s">
        <v>4</v>
      </c>
      <c r="D6" s="399"/>
      <c r="E6" s="453"/>
      <c r="F6" s="392" t="s">
        <v>5</v>
      </c>
      <c r="G6" s="399"/>
      <c r="H6" s="393"/>
      <c r="I6" s="420" t="s">
        <v>36</v>
      </c>
      <c r="J6" s="420" t="s">
        <v>14</v>
      </c>
      <c r="K6" s="420" t="s">
        <v>15</v>
      </c>
      <c r="L6" s="420" t="s">
        <v>41</v>
      </c>
      <c r="M6" s="411" t="s">
        <v>13</v>
      </c>
      <c r="N6" s="412"/>
      <c r="O6" s="423"/>
      <c r="P6" s="441"/>
      <c r="Q6" s="417"/>
      <c r="R6" s="418"/>
      <c r="S6" s="418"/>
      <c r="T6" s="418"/>
      <c r="U6" s="418"/>
      <c r="V6" s="419"/>
      <c r="W6" s="411" t="s">
        <v>29</v>
      </c>
      <c r="X6" s="412"/>
      <c r="Y6" s="412"/>
      <c r="Z6" s="412"/>
      <c r="AA6" s="412"/>
      <c r="AB6" s="413"/>
      <c r="AC6" s="411" t="s">
        <v>29</v>
      </c>
      <c r="AD6" s="412"/>
      <c r="AE6" s="412"/>
      <c r="AF6" s="412"/>
      <c r="AG6" s="412"/>
      <c r="AH6" s="413"/>
      <c r="AI6" s="484"/>
    </row>
    <row r="7" spans="1:35" ht="24.75" thickBot="1">
      <c r="A7" s="445"/>
      <c r="B7" s="391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1"/>
      <c r="J7" s="421"/>
      <c r="K7" s="421"/>
      <c r="L7" s="455"/>
      <c r="M7" s="34" t="s">
        <v>4</v>
      </c>
      <c r="N7" s="63" t="s">
        <v>5</v>
      </c>
      <c r="O7" s="424"/>
      <c r="P7" s="442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85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394" t="s">
        <v>6</v>
      </c>
      <c r="B38" s="395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392">
        <f>SUM(C38:E38)</f>
        <v>0</v>
      </c>
      <c r="D39" s="399"/>
      <c r="E39" s="453"/>
      <c r="F39" s="392">
        <f>SUM(F38:H38)</f>
        <v>0</v>
      </c>
      <c r="G39" s="399"/>
      <c r="H39" s="399"/>
      <c r="I39" s="97"/>
      <c r="J39" s="502" t="s">
        <v>44</v>
      </c>
      <c r="K39" s="503"/>
      <c r="L39" s="504"/>
      <c r="M39" s="505" t="s">
        <v>45</v>
      </c>
      <c r="N39" s="506"/>
      <c r="O39" s="108"/>
      <c r="P39" s="28"/>
      <c r="Q39" s="487">
        <f>W39+AC39</f>
        <v>0</v>
      </c>
      <c r="R39" s="488"/>
      <c r="S39" s="488"/>
      <c r="T39" s="489"/>
      <c r="U39" s="396">
        <f>AA39+AG39</f>
        <v>0</v>
      </c>
      <c r="V39" s="493"/>
      <c r="W39" s="490">
        <f>SUM(W38:Z38)</f>
        <v>0</v>
      </c>
      <c r="X39" s="491"/>
      <c r="Y39" s="491"/>
      <c r="Z39" s="492"/>
      <c r="AA39" s="392">
        <f>SUM(AA38:AB38)</f>
        <v>0</v>
      </c>
      <c r="AB39" s="393"/>
      <c r="AC39" s="490">
        <f>SUM(AC38:AF38)</f>
        <v>0</v>
      </c>
      <c r="AD39" s="491"/>
      <c r="AE39" s="491"/>
      <c r="AF39" s="492"/>
      <c r="AG39" s="392">
        <f>SUM(AG38:AH38)</f>
        <v>0</v>
      </c>
      <c r="AH39" s="393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94" t="s">
        <v>42</v>
      </c>
      <c r="K40" s="495"/>
      <c r="L40" s="495"/>
      <c r="M40" s="495"/>
      <c r="N40" s="496"/>
      <c r="O40" s="107"/>
      <c r="P40" s="28"/>
      <c r="Q40" s="396">
        <f>W40+AC40</f>
        <v>0</v>
      </c>
      <c r="R40" s="486"/>
      <c r="S40" s="486"/>
      <c r="T40" s="486"/>
      <c r="U40" s="486"/>
      <c r="V40" s="453"/>
      <c r="W40" s="392">
        <f>W39+AA39</f>
        <v>0</v>
      </c>
      <c r="X40" s="486"/>
      <c r="Y40" s="486"/>
      <c r="Z40" s="486"/>
      <c r="AA40" s="486"/>
      <c r="AB40" s="453"/>
      <c r="AC40" s="392">
        <f>AC39+AG39</f>
        <v>0</v>
      </c>
      <c r="AD40" s="399"/>
      <c r="AE40" s="399"/>
      <c r="AF40" s="399"/>
      <c r="AG40" s="399"/>
      <c r="AH40" s="393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84" t="s">
        <v>25</v>
      </c>
      <c r="B42" s="385"/>
      <c r="C42" s="386" t="s">
        <v>26</v>
      </c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465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07" t="s">
        <v>47</v>
      </c>
      <c r="B43" s="460"/>
      <c r="C43" s="460" t="s">
        <v>8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59" t="s">
        <v>39</v>
      </c>
      <c r="B44" s="458"/>
      <c r="C44" s="460" t="s">
        <v>9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59"/>
      <c r="B45" s="458"/>
      <c r="C45" s="458" t="s">
        <v>12</v>
      </c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97"/>
      <c r="B46" s="498"/>
      <c r="C46" s="499" t="s">
        <v>43</v>
      </c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56" t="s">
        <v>22</v>
      </c>
      <c r="B47" s="457"/>
      <c r="C47" s="461" t="s">
        <v>20</v>
      </c>
      <c r="D47" s="462"/>
      <c r="E47" s="462"/>
      <c r="F47" s="462"/>
      <c r="G47" s="462"/>
      <c r="H47" s="462"/>
      <c r="I47" s="462"/>
      <c r="J47" s="462"/>
      <c r="K47" s="462"/>
      <c r="L47" s="462"/>
      <c r="M47" s="463"/>
      <c r="N47" s="461" t="s">
        <v>21</v>
      </c>
      <c r="O47" s="462"/>
      <c r="P47" s="464"/>
      <c r="Q47" s="465"/>
      <c r="R47" s="104"/>
      <c r="V47" s="3"/>
    </row>
    <row r="48" spans="1:22" ht="12.75">
      <c r="A48" s="479" t="s">
        <v>17</v>
      </c>
      <c r="B48" s="480"/>
      <c r="C48" s="466">
        <v>15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8"/>
      <c r="N48" s="466">
        <v>15</v>
      </c>
      <c r="O48" s="467"/>
      <c r="P48" s="467"/>
      <c r="Q48" s="469"/>
      <c r="R48" s="4"/>
      <c r="V48" s="5"/>
    </row>
    <row r="49" spans="1:22" ht="12.75">
      <c r="A49" s="479" t="s">
        <v>18</v>
      </c>
      <c r="B49" s="480"/>
      <c r="C49" s="466">
        <v>15</v>
      </c>
      <c r="D49" s="467"/>
      <c r="E49" s="467"/>
      <c r="F49" s="467"/>
      <c r="G49" s="467"/>
      <c r="H49" s="467"/>
      <c r="I49" s="467"/>
      <c r="J49" s="467"/>
      <c r="K49" s="467"/>
      <c r="L49" s="467"/>
      <c r="M49" s="468"/>
      <c r="N49" s="466">
        <v>15</v>
      </c>
      <c r="O49" s="467"/>
      <c r="P49" s="467"/>
      <c r="Q49" s="469"/>
      <c r="R49" s="4"/>
      <c r="V49" s="5"/>
    </row>
    <row r="50" spans="1:22" ht="13.5" thickBot="1">
      <c r="A50" s="477" t="s">
        <v>19</v>
      </c>
      <c r="B50" s="478"/>
      <c r="C50" s="470">
        <v>0</v>
      </c>
      <c r="D50" s="471"/>
      <c r="E50" s="471"/>
      <c r="F50" s="471"/>
      <c r="G50" s="471"/>
      <c r="H50" s="471"/>
      <c r="I50" s="471"/>
      <c r="J50" s="471"/>
      <c r="K50" s="471"/>
      <c r="L50" s="471"/>
      <c r="M50" s="472"/>
      <c r="N50" s="470">
        <v>0</v>
      </c>
      <c r="O50" s="471"/>
      <c r="P50" s="471"/>
      <c r="Q50" s="481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52" t="s">
        <v>40</v>
      </c>
      <c r="B1" s="452"/>
    </row>
    <row r="2" spans="1:35" ht="36.75" customHeight="1" thickBot="1">
      <c r="A2" s="448" t="s">
        <v>32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123"/>
    </row>
    <row r="3" spans="1:35" ht="43.5" customHeight="1" thickBot="1">
      <c r="A3" s="433" t="s">
        <v>38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119"/>
    </row>
    <row r="4" spans="1:35" ht="14.25" customHeight="1" thickBot="1">
      <c r="A4" s="516" t="s">
        <v>23</v>
      </c>
      <c r="B4" s="516" t="s">
        <v>24</v>
      </c>
      <c r="C4" s="392" t="s">
        <v>7</v>
      </c>
      <c r="D4" s="399"/>
      <c r="E4" s="399"/>
      <c r="F4" s="399"/>
      <c r="G4" s="399"/>
      <c r="H4" s="399"/>
      <c r="I4" s="399"/>
      <c r="J4" s="399"/>
      <c r="K4" s="399"/>
      <c r="L4" s="393"/>
      <c r="M4" s="509" t="s">
        <v>10</v>
      </c>
      <c r="N4" s="510"/>
      <c r="O4" s="422" t="s">
        <v>49</v>
      </c>
      <c r="P4" s="440" t="s">
        <v>48</v>
      </c>
      <c r="Q4" s="414" t="s">
        <v>1</v>
      </c>
      <c r="R4" s="415"/>
      <c r="S4" s="415"/>
      <c r="T4" s="415"/>
      <c r="U4" s="415"/>
      <c r="V4" s="416"/>
      <c r="W4" s="414" t="s">
        <v>0</v>
      </c>
      <c r="X4" s="415"/>
      <c r="Y4" s="415"/>
      <c r="Z4" s="415"/>
      <c r="AA4" s="415"/>
      <c r="AB4" s="416"/>
      <c r="AC4" s="414" t="s">
        <v>31</v>
      </c>
      <c r="AD4" s="415"/>
      <c r="AE4" s="415"/>
      <c r="AF4" s="415"/>
      <c r="AG4" s="415"/>
      <c r="AH4" s="416"/>
      <c r="AI4" s="408" t="s">
        <v>30</v>
      </c>
    </row>
    <row r="5" spans="1:35" ht="12.75" customHeight="1" thickBot="1">
      <c r="A5" s="517"/>
      <c r="B5" s="517"/>
      <c r="C5" s="392" t="s">
        <v>35</v>
      </c>
      <c r="D5" s="399"/>
      <c r="E5" s="399"/>
      <c r="F5" s="399"/>
      <c r="G5" s="399"/>
      <c r="H5" s="393"/>
      <c r="I5" s="392" t="s">
        <v>34</v>
      </c>
      <c r="J5" s="399"/>
      <c r="K5" s="399"/>
      <c r="L5" s="393"/>
      <c r="M5" s="511"/>
      <c r="N5" s="512"/>
      <c r="O5" s="519"/>
      <c r="P5" s="441"/>
      <c r="Q5" s="435"/>
      <c r="R5" s="380"/>
      <c r="S5" s="380"/>
      <c r="T5" s="380"/>
      <c r="U5" s="380"/>
      <c r="V5" s="381"/>
      <c r="W5" s="417"/>
      <c r="X5" s="418"/>
      <c r="Y5" s="418"/>
      <c r="Z5" s="418"/>
      <c r="AA5" s="418"/>
      <c r="AB5" s="419"/>
      <c r="AC5" s="417"/>
      <c r="AD5" s="418"/>
      <c r="AE5" s="418"/>
      <c r="AF5" s="418"/>
      <c r="AG5" s="418"/>
      <c r="AH5" s="419"/>
      <c r="AI5" s="409"/>
    </row>
    <row r="6" spans="1:35" ht="12.75" customHeight="1" thickBot="1">
      <c r="A6" s="517"/>
      <c r="B6" s="517"/>
      <c r="C6" s="392" t="s">
        <v>4</v>
      </c>
      <c r="D6" s="399"/>
      <c r="E6" s="393"/>
      <c r="F6" s="392" t="s">
        <v>5</v>
      </c>
      <c r="G6" s="399"/>
      <c r="H6" s="393"/>
      <c r="I6" s="508" t="s">
        <v>36</v>
      </c>
      <c r="J6" s="508" t="s">
        <v>14</v>
      </c>
      <c r="K6" s="508" t="s">
        <v>15</v>
      </c>
      <c r="L6" s="508" t="s">
        <v>41</v>
      </c>
      <c r="M6" s="513" t="s">
        <v>13</v>
      </c>
      <c r="N6" s="515"/>
      <c r="O6" s="519"/>
      <c r="P6" s="441"/>
      <c r="Q6" s="417"/>
      <c r="R6" s="418"/>
      <c r="S6" s="418"/>
      <c r="T6" s="418"/>
      <c r="U6" s="418"/>
      <c r="V6" s="419"/>
      <c r="W6" s="513" t="s">
        <v>29</v>
      </c>
      <c r="X6" s="514"/>
      <c r="Y6" s="514"/>
      <c r="Z6" s="514"/>
      <c r="AA6" s="514"/>
      <c r="AB6" s="515"/>
      <c r="AC6" s="513" t="s">
        <v>29</v>
      </c>
      <c r="AD6" s="514"/>
      <c r="AE6" s="514"/>
      <c r="AF6" s="514"/>
      <c r="AG6" s="514"/>
      <c r="AH6" s="515"/>
      <c r="AI6" s="409"/>
    </row>
    <row r="7" spans="1:35" ht="24.75" thickBot="1">
      <c r="A7" s="518"/>
      <c r="B7" s="518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1"/>
      <c r="J7" s="421"/>
      <c r="K7" s="421"/>
      <c r="L7" s="421"/>
      <c r="M7" s="34" t="s">
        <v>4</v>
      </c>
      <c r="N7" s="63" t="s">
        <v>5</v>
      </c>
      <c r="O7" s="520"/>
      <c r="P7" s="442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10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392" t="s">
        <v>6</v>
      </c>
      <c r="B38" s="393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392">
        <f>SUM(C38:E38)</f>
        <v>0</v>
      </c>
      <c r="D39" s="399"/>
      <c r="E39" s="453"/>
      <c r="F39" s="392">
        <f>SUM(F38:H38)</f>
        <v>0</v>
      </c>
      <c r="G39" s="399"/>
      <c r="H39" s="399"/>
      <c r="I39" s="97"/>
      <c r="J39" s="502" t="s">
        <v>44</v>
      </c>
      <c r="K39" s="503"/>
      <c r="L39" s="504"/>
      <c r="M39" s="505" t="s">
        <v>45</v>
      </c>
      <c r="N39" s="506"/>
      <c r="O39" s="108"/>
      <c r="P39" s="28"/>
      <c r="Q39" s="487">
        <f>W39+AC39</f>
        <v>0</v>
      </c>
      <c r="R39" s="488"/>
      <c r="S39" s="488"/>
      <c r="T39" s="489"/>
      <c r="U39" s="396">
        <f>AA39+AG39</f>
        <v>0</v>
      </c>
      <c r="V39" s="493"/>
      <c r="W39" s="490">
        <f>SUM(W38:Z38)</f>
        <v>0</v>
      </c>
      <c r="X39" s="491"/>
      <c r="Y39" s="491"/>
      <c r="Z39" s="492"/>
      <c r="AA39" s="392">
        <f>SUM(AA38:AB38)</f>
        <v>0</v>
      </c>
      <c r="AB39" s="393"/>
      <c r="AC39" s="490">
        <f>SUM(AC38:AF38)</f>
        <v>0</v>
      </c>
      <c r="AD39" s="491"/>
      <c r="AE39" s="491"/>
      <c r="AF39" s="492"/>
      <c r="AG39" s="392">
        <f>SUM(AG38:AH38)</f>
        <v>0</v>
      </c>
      <c r="AH39" s="393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94" t="s">
        <v>42</v>
      </c>
      <c r="K40" s="495"/>
      <c r="L40" s="495"/>
      <c r="M40" s="495"/>
      <c r="N40" s="496"/>
      <c r="O40" s="107"/>
      <c r="P40" s="28"/>
      <c r="Q40" s="396">
        <f>W40+AC40</f>
        <v>0</v>
      </c>
      <c r="R40" s="486"/>
      <c r="S40" s="486"/>
      <c r="T40" s="486"/>
      <c r="U40" s="486"/>
      <c r="V40" s="453"/>
      <c r="W40" s="392">
        <f>W39+AA39</f>
        <v>0</v>
      </c>
      <c r="X40" s="486"/>
      <c r="Y40" s="486"/>
      <c r="Z40" s="486"/>
      <c r="AA40" s="486"/>
      <c r="AB40" s="453"/>
      <c r="AC40" s="392">
        <f>AC39+AG39</f>
        <v>0</v>
      </c>
      <c r="AD40" s="399"/>
      <c r="AE40" s="399"/>
      <c r="AF40" s="399"/>
      <c r="AG40" s="399"/>
      <c r="AH40" s="393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84" t="s">
        <v>25</v>
      </c>
      <c r="B42" s="385"/>
      <c r="C42" s="386" t="s">
        <v>26</v>
      </c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465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07" t="s">
        <v>47</v>
      </c>
      <c r="B43" s="460"/>
      <c r="C43" s="460" t="s">
        <v>8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459" t="s">
        <v>39</v>
      </c>
      <c r="B44" s="458"/>
      <c r="C44" s="460" t="s">
        <v>9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459"/>
      <c r="B45" s="458"/>
      <c r="C45" s="458" t="s">
        <v>12</v>
      </c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97"/>
      <c r="B46" s="498"/>
      <c r="C46" s="499" t="s">
        <v>43</v>
      </c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56" t="s">
        <v>22</v>
      </c>
      <c r="B47" s="457"/>
      <c r="C47" s="461" t="s">
        <v>20</v>
      </c>
      <c r="D47" s="462"/>
      <c r="E47" s="462"/>
      <c r="F47" s="462"/>
      <c r="G47" s="462"/>
      <c r="H47" s="462"/>
      <c r="I47" s="462"/>
      <c r="J47" s="462"/>
      <c r="K47" s="462"/>
      <c r="L47" s="462"/>
      <c r="M47" s="463"/>
      <c r="N47" s="461" t="s">
        <v>21</v>
      </c>
      <c r="O47" s="462"/>
      <c r="P47" s="464"/>
      <c r="Q47" s="465"/>
      <c r="R47" s="104"/>
      <c r="V47" s="3"/>
    </row>
    <row r="48" spans="1:22" ht="12.75">
      <c r="A48" s="479" t="s">
        <v>17</v>
      </c>
      <c r="B48" s="480"/>
      <c r="C48" s="466">
        <v>15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8"/>
      <c r="N48" s="466">
        <v>15</v>
      </c>
      <c r="O48" s="467"/>
      <c r="P48" s="467"/>
      <c r="Q48" s="469"/>
      <c r="R48" s="4"/>
      <c r="V48" s="5"/>
    </row>
    <row r="49" spans="1:22" ht="12.75">
      <c r="A49" s="479" t="s">
        <v>18</v>
      </c>
      <c r="B49" s="480"/>
      <c r="C49" s="466">
        <v>15</v>
      </c>
      <c r="D49" s="467"/>
      <c r="E49" s="467"/>
      <c r="F49" s="467"/>
      <c r="G49" s="467"/>
      <c r="H49" s="467"/>
      <c r="I49" s="467"/>
      <c r="J49" s="467"/>
      <c r="K49" s="467"/>
      <c r="L49" s="467"/>
      <c r="M49" s="468"/>
      <c r="N49" s="466">
        <v>15</v>
      </c>
      <c r="O49" s="467"/>
      <c r="P49" s="467"/>
      <c r="Q49" s="469"/>
      <c r="R49" s="4"/>
      <c r="V49" s="5"/>
    </row>
    <row r="50" spans="1:22" ht="13.5" thickBot="1">
      <c r="A50" s="477" t="s">
        <v>19</v>
      </c>
      <c r="B50" s="478"/>
      <c r="C50" s="470">
        <v>0</v>
      </c>
      <c r="D50" s="471"/>
      <c r="E50" s="471"/>
      <c r="F50" s="471"/>
      <c r="G50" s="471"/>
      <c r="H50" s="471"/>
      <c r="I50" s="471"/>
      <c r="J50" s="471"/>
      <c r="K50" s="471"/>
      <c r="L50" s="471"/>
      <c r="M50" s="472"/>
      <c r="N50" s="470">
        <v>0</v>
      </c>
      <c r="O50" s="471"/>
      <c r="P50" s="471"/>
      <c r="Q50" s="481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zoomScale="90" zoomScaleNormal="90" zoomScalePageLayoutView="0" workbookViewId="0" topLeftCell="A13">
      <selection activeCell="P21" sqref="P21"/>
    </sheetView>
  </sheetViews>
  <sheetFormatPr defaultColWidth="9.00390625" defaultRowHeight="12.75"/>
  <cols>
    <col min="1" max="1" width="3.75390625" style="0" customWidth="1"/>
    <col min="2" max="2" width="36.00390625" style="0" customWidth="1"/>
    <col min="3" max="3" width="4.375" style="0" customWidth="1"/>
    <col min="4" max="5" width="4.25390625" style="0" customWidth="1"/>
    <col min="6" max="6" width="4.875" style="0" customWidth="1"/>
    <col min="7" max="9" width="5.125" style="0" customWidth="1"/>
    <col min="10" max="10" width="5.875" style="0" customWidth="1"/>
    <col min="11" max="11" width="5.125" style="0" customWidth="1"/>
    <col min="13" max="13" width="6.875" style="0" customWidth="1"/>
    <col min="14" max="14" width="7.00390625" style="0" customWidth="1"/>
    <col min="17" max="17" width="5.625" style="0" customWidth="1"/>
    <col min="18" max="19" width="4.375" style="0" customWidth="1"/>
    <col min="20" max="20" width="4.875" style="0" customWidth="1"/>
    <col min="21" max="21" width="5.375" style="0" customWidth="1"/>
    <col min="22" max="22" width="5.75390625" style="0" customWidth="1"/>
    <col min="23" max="23" width="5.375" style="0" customWidth="1"/>
    <col min="24" max="24" width="5.75390625" style="0" customWidth="1"/>
    <col min="25" max="26" width="5.625" style="0" customWidth="1"/>
    <col min="27" max="27" width="4.375" style="0" customWidth="1"/>
    <col min="28" max="29" width="5.375" style="0" customWidth="1"/>
    <col min="30" max="30" width="5.625" style="0" customWidth="1"/>
    <col min="31" max="31" width="5.75390625" style="0" customWidth="1"/>
    <col min="32" max="32" width="5.375" style="0" customWidth="1"/>
    <col min="33" max="33" width="4.375" style="0" customWidth="1"/>
    <col min="34" max="34" width="5.00390625" style="0" customWidth="1"/>
    <col min="35" max="35" width="23.625" style="0" customWidth="1"/>
  </cols>
  <sheetData>
    <row r="1" spans="1:35" ht="49.5" customHeight="1">
      <c r="A1" s="574"/>
      <c r="B1" s="5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3.5" thickBot="1">
      <c r="A2" s="448" t="s">
        <v>32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58"/>
    </row>
    <row r="3" spans="1:35" ht="28.5" customHeight="1" thickBot="1">
      <c r="A3" s="433" t="s">
        <v>154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59"/>
    </row>
    <row r="4" spans="1:35" ht="13.5" thickBot="1">
      <c r="A4" s="443" t="s">
        <v>23</v>
      </c>
      <c r="B4" s="389" t="s">
        <v>24</v>
      </c>
      <c r="C4" s="414" t="s">
        <v>7</v>
      </c>
      <c r="D4" s="415"/>
      <c r="E4" s="415"/>
      <c r="F4" s="415"/>
      <c r="G4" s="415"/>
      <c r="H4" s="415"/>
      <c r="I4" s="415"/>
      <c r="J4" s="415"/>
      <c r="K4" s="415"/>
      <c r="L4" s="454"/>
      <c r="M4" s="473" t="s">
        <v>10</v>
      </c>
      <c r="N4" s="474"/>
      <c r="O4" s="576" t="s">
        <v>49</v>
      </c>
      <c r="P4" s="440" t="s">
        <v>48</v>
      </c>
      <c r="Q4" s="414" t="s">
        <v>1</v>
      </c>
      <c r="R4" s="415"/>
      <c r="S4" s="415"/>
      <c r="T4" s="415"/>
      <c r="U4" s="415"/>
      <c r="V4" s="416"/>
      <c r="W4" s="414" t="s">
        <v>0</v>
      </c>
      <c r="X4" s="415"/>
      <c r="Y4" s="415"/>
      <c r="Z4" s="415"/>
      <c r="AA4" s="415"/>
      <c r="AB4" s="416"/>
      <c r="AC4" s="414" t="s">
        <v>31</v>
      </c>
      <c r="AD4" s="415"/>
      <c r="AE4" s="415"/>
      <c r="AF4" s="415"/>
      <c r="AG4" s="415"/>
      <c r="AH4" s="416"/>
      <c r="AI4" s="567" t="s">
        <v>30</v>
      </c>
    </row>
    <row r="5" spans="1:35" ht="13.5" thickBot="1">
      <c r="A5" s="444"/>
      <c r="B5" s="390"/>
      <c r="C5" s="392" t="s">
        <v>35</v>
      </c>
      <c r="D5" s="399"/>
      <c r="E5" s="399"/>
      <c r="F5" s="399"/>
      <c r="G5" s="399"/>
      <c r="H5" s="393"/>
      <c r="I5" s="392" t="s">
        <v>34</v>
      </c>
      <c r="J5" s="399"/>
      <c r="K5" s="399"/>
      <c r="L5" s="453"/>
      <c r="M5" s="475"/>
      <c r="N5" s="476"/>
      <c r="O5" s="577"/>
      <c r="P5" s="441"/>
      <c r="Q5" s="435"/>
      <c r="R5" s="380"/>
      <c r="S5" s="380"/>
      <c r="T5" s="380"/>
      <c r="U5" s="380"/>
      <c r="V5" s="381"/>
      <c r="W5" s="417"/>
      <c r="X5" s="418"/>
      <c r="Y5" s="418"/>
      <c r="Z5" s="418"/>
      <c r="AA5" s="418"/>
      <c r="AB5" s="419"/>
      <c r="AC5" s="417"/>
      <c r="AD5" s="418"/>
      <c r="AE5" s="418"/>
      <c r="AF5" s="418"/>
      <c r="AG5" s="418"/>
      <c r="AH5" s="419"/>
      <c r="AI5" s="568"/>
    </row>
    <row r="6" spans="1:35" ht="13.5" thickBot="1">
      <c r="A6" s="444"/>
      <c r="B6" s="390"/>
      <c r="C6" s="392" t="s">
        <v>4</v>
      </c>
      <c r="D6" s="399"/>
      <c r="E6" s="453"/>
      <c r="F6" s="392" t="s">
        <v>5</v>
      </c>
      <c r="G6" s="399"/>
      <c r="H6" s="393"/>
      <c r="I6" s="508" t="s">
        <v>36</v>
      </c>
      <c r="J6" s="420" t="s">
        <v>14</v>
      </c>
      <c r="K6" s="420" t="s">
        <v>15</v>
      </c>
      <c r="L6" s="420" t="s">
        <v>41</v>
      </c>
      <c r="M6" s="411" t="s">
        <v>13</v>
      </c>
      <c r="N6" s="412"/>
      <c r="O6" s="577"/>
      <c r="P6" s="441"/>
      <c r="Q6" s="417"/>
      <c r="R6" s="418"/>
      <c r="S6" s="418"/>
      <c r="T6" s="418"/>
      <c r="U6" s="418"/>
      <c r="V6" s="419"/>
      <c r="W6" s="411" t="s">
        <v>29</v>
      </c>
      <c r="X6" s="412"/>
      <c r="Y6" s="412"/>
      <c r="Z6" s="412"/>
      <c r="AA6" s="412"/>
      <c r="AB6" s="413"/>
      <c r="AC6" s="411" t="s">
        <v>29</v>
      </c>
      <c r="AD6" s="412"/>
      <c r="AE6" s="412"/>
      <c r="AF6" s="412"/>
      <c r="AG6" s="412"/>
      <c r="AH6" s="413"/>
      <c r="AI6" s="569"/>
    </row>
    <row r="7" spans="1:35" ht="13.5" thickBot="1">
      <c r="A7" s="445"/>
      <c r="B7" s="57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1"/>
      <c r="J7" s="421"/>
      <c r="K7" s="421"/>
      <c r="L7" s="455"/>
      <c r="M7" s="34" t="s">
        <v>4</v>
      </c>
      <c r="N7" s="63" t="s">
        <v>5</v>
      </c>
      <c r="O7" s="578"/>
      <c r="P7" s="442"/>
      <c r="Q7" s="186" t="s">
        <v>2</v>
      </c>
      <c r="R7" s="64" t="s">
        <v>3</v>
      </c>
      <c r="S7" s="64" t="s">
        <v>11</v>
      </c>
      <c r="T7" s="64" t="s">
        <v>14</v>
      </c>
      <c r="U7" s="223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70"/>
    </row>
    <row r="8" spans="1:35" ht="18" customHeight="1">
      <c r="A8" s="327"/>
      <c r="B8" s="332" t="s">
        <v>143</v>
      </c>
      <c r="C8" s="529">
        <v>1</v>
      </c>
      <c r="D8" s="531">
        <v>6</v>
      </c>
      <c r="E8" s="533"/>
      <c r="F8" s="535"/>
      <c r="G8" s="329"/>
      <c r="H8" s="537">
        <v>3</v>
      </c>
      <c r="I8" s="545">
        <f>C8+F9</f>
        <v>1</v>
      </c>
      <c r="J8" s="547">
        <v>6</v>
      </c>
      <c r="K8" s="521">
        <f>E9+H8</f>
        <v>3</v>
      </c>
      <c r="L8" s="539">
        <v>11</v>
      </c>
      <c r="M8" s="558" t="s">
        <v>51</v>
      </c>
      <c r="N8" s="561" t="s">
        <v>52</v>
      </c>
      <c r="O8" s="550">
        <f>P8-U8-V8</f>
        <v>90</v>
      </c>
      <c r="P8" s="564">
        <f>SUM(Q8:V10)</f>
        <v>195</v>
      </c>
      <c r="Q8" s="523">
        <f>W8+AC8</f>
        <v>30</v>
      </c>
      <c r="R8" s="523">
        <f>X8+AD8</f>
        <v>0</v>
      </c>
      <c r="S8" s="523">
        <f>Y8+AE8</f>
        <v>0</v>
      </c>
      <c r="T8" s="523">
        <v>60</v>
      </c>
      <c r="U8" s="523">
        <f>AA8+AG8</f>
        <v>45</v>
      </c>
      <c r="V8" s="581">
        <f>AB8+AH8</f>
        <v>60</v>
      </c>
      <c r="W8" s="554">
        <v>30</v>
      </c>
      <c r="X8" s="526"/>
      <c r="Y8" s="526"/>
      <c r="Z8" s="531">
        <v>30</v>
      </c>
      <c r="AA8" s="531">
        <v>25</v>
      </c>
      <c r="AB8" s="333"/>
      <c r="AC8" s="535"/>
      <c r="AD8" s="526"/>
      <c r="AE8" s="526"/>
      <c r="AF8" s="526"/>
      <c r="AG8" s="531">
        <v>20</v>
      </c>
      <c r="AH8" s="537">
        <v>60</v>
      </c>
      <c r="AI8" s="571" t="s">
        <v>146</v>
      </c>
    </row>
    <row r="9" spans="1:35" ht="25.5" customHeight="1">
      <c r="A9" s="542">
        <v>1</v>
      </c>
      <c r="B9" s="331" t="s">
        <v>144</v>
      </c>
      <c r="C9" s="530"/>
      <c r="D9" s="532"/>
      <c r="E9" s="534"/>
      <c r="F9" s="536"/>
      <c r="G9" s="330"/>
      <c r="H9" s="538"/>
      <c r="I9" s="546"/>
      <c r="J9" s="548"/>
      <c r="K9" s="522"/>
      <c r="L9" s="540"/>
      <c r="M9" s="559"/>
      <c r="N9" s="562"/>
      <c r="O9" s="551"/>
      <c r="P9" s="565"/>
      <c r="Q9" s="524"/>
      <c r="R9" s="524"/>
      <c r="S9" s="524"/>
      <c r="T9" s="524"/>
      <c r="U9" s="524"/>
      <c r="V9" s="582"/>
      <c r="W9" s="555"/>
      <c r="X9" s="527"/>
      <c r="Y9" s="527"/>
      <c r="Z9" s="553"/>
      <c r="AA9" s="532"/>
      <c r="AB9" s="534"/>
      <c r="AC9" s="536"/>
      <c r="AD9" s="527"/>
      <c r="AE9" s="527"/>
      <c r="AF9" s="527"/>
      <c r="AG9" s="532"/>
      <c r="AH9" s="538"/>
      <c r="AI9" s="572"/>
    </row>
    <row r="10" spans="1:35" ht="31.5" customHeight="1">
      <c r="A10" s="542"/>
      <c r="B10" s="328" t="s">
        <v>145</v>
      </c>
      <c r="C10" s="530"/>
      <c r="D10" s="532"/>
      <c r="E10" s="534"/>
      <c r="F10" s="536"/>
      <c r="G10" s="210"/>
      <c r="H10" s="538"/>
      <c r="I10" s="546"/>
      <c r="J10" s="548"/>
      <c r="K10" s="522"/>
      <c r="L10" s="540"/>
      <c r="M10" s="559"/>
      <c r="N10" s="562"/>
      <c r="O10" s="552"/>
      <c r="P10" s="566"/>
      <c r="Q10" s="525"/>
      <c r="R10" s="525"/>
      <c r="S10" s="525"/>
      <c r="T10" s="525"/>
      <c r="U10" s="525"/>
      <c r="V10" s="583"/>
      <c r="W10" s="556"/>
      <c r="X10" s="528"/>
      <c r="Y10" s="528"/>
      <c r="Z10" s="166">
        <v>30</v>
      </c>
      <c r="AA10" s="553"/>
      <c r="AB10" s="580"/>
      <c r="AC10" s="549"/>
      <c r="AD10" s="528"/>
      <c r="AE10" s="528"/>
      <c r="AF10" s="528"/>
      <c r="AG10" s="553"/>
      <c r="AH10" s="579"/>
      <c r="AI10" s="573"/>
    </row>
    <row r="11" spans="1:35" ht="16.5" customHeight="1">
      <c r="A11" s="543"/>
      <c r="B11" s="188" t="s">
        <v>147</v>
      </c>
      <c r="C11" s="189"/>
      <c r="D11" s="166"/>
      <c r="E11" s="190"/>
      <c r="F11" s="189"/>
      <c r="G11" s="191"/>
      <c r="H11" s="192">
        <v>1</v>
      </c>
      <c r="I11" s="147"/>
      <c r="J11" s="148"/>
      <c r="K11" s="149">
        <v>1</v>
      </c>
      <c r="L11" s="541"/>
      <c r="M11" s="560"/>
      <c r="N11" s="563"/>
      <c r="O11" s="325">
        <f>P11-U11-V11</f>
        <v>50</v>
      </c>
      <c r="P11" s="292">
        <f>SUM(Q11:V11)</f>
        <v>115</v>
      </c>
      <c r="Q11" s="289">
        <f>W11+AC11</f>
        <v>20</v>
      </c>
      <c r="R11" s="289">
        <f aca="true" t="shared" si="0" ref="R11:V26">X11+AD11</f>
        <v>0</v>
      </c>
      <c r="S11" s="289">
        <f t="shared" si="0"/>
        <v>0</v>
      </c>
      <c r="T11" s="289">
        <f t="shared" si="0"/>
        <v>30</v>
      </c>
      <c r="U11" s="289">
        <f t="shared" si="0"/>
        <v>35</v>
      </c>
      <c r="V11" s="337">
        <f t="shared" si="0"/>
        <v>30</v>
      </c>
      <c r="W11" s="174">
        <v>20</v>
      </c>
      <c r="X11" s="166"/>
      <c r="Y11" s="166"/>
      <c r="Z11" s="166">
        <v>30</v>
      </c>
      <c r="AA11" s="137">
        <v>25</v>
      </c>
      <c r="AB11" s="192"/>
      <c r="AC11" s="191"/>
      <c r="AD11" s="190"/>
      <c r="AE11" s="190"/>
      <c r="AF11" s="166"/>
      <c r="AG11" s="137">
        <v>10</v>
      </c>
      <c r="AH11" s="294">
        <v>30</v>
      </c>
      <c r="AI11" s="8" t="s">
        <v>150</v>
      </c>
    </row>
    <row r="12" spans="1:35" ht="36">
      <c r="A12" s="544">
        <v>2</v>
      </c>
      <c r="B12" s="181" t="s">
        <v>81</v>
      </c>
      <c r="C12" s="177">
        <v>4</v>
      </c>
      <c r="D12" s="171"/>
      <c r="E12" s="176"/>
      <c r="F12" s="177"/>
      <c r="G12" s="195"/>
      <c r="H12" s="178"/>
      <c r="I12" s="196">
        <f>C12+F12</f>
        <v>4</v>
      </c>
      <c r="J12" s="197">
        <f>D12+G12</f>
        <v>0</v>
      </c>
      <c r="K12" s="198">
        <f>E12+H12</f>
        <v>0</v>
      </c>
      <c r="L12" s="199">
        <f>SUM(I12:K12)</f>
        <v>4</v>
      </c>
      <c r="M12" s="180" t="s">
        <v>52</v>
      </c>
      <c r="N12" s="200"/>
      <c r="O12" s="334">
        <f aca="true" t="shared" si="1" ref="O12:O33">P12-U12-V12</f>
        <v>30</v>
      </c>
      <c r="P12" s="291">
        <f>SUM(Q12:V12)</f>
        <v>55</v>
      </c>
      <c r="Q12" s="289">
        <f aca="true" t="shared" si="2" ref="Q12:Q32">W12+AC12</f>
        <v>30</v>
      </c>
      <c r="R12" s="289">
        <f t="shared" si="0"/>
        <v>0</v>
      </c>
      <c r="S12" s="289">
        <f t="shared" si="0"/>
        <v>0</v>
      </c>
      <c r="T12" s="289">
        <f t="shared" si="0"/>
        <v>0</v>
      </c>
      <c r="U12" s="289">
        <f t="shared" si="0"/>
        <v>25</v>
      </c>
      <c r="V12" s="337">
        <f t="shared" si="0"/>
        <v>0</v>
      </c>
      <c r="W12" s="154">
        <v>30</v>
      </c>
      <c r="X12" s="137"/>
      <c r="Y12" s="137"/>
      <c r="Z12" s="137"/>
      <c r="AA12" s="137">
        <v>25</v>
      </c>
      <c r="AB12" s="140"/>
      <c r="AC12" s="154"/>
      <c r="AD12" s="138"/>
      <c r="AE12" s="138"/>
      <c r="AF12" s="137"/>
      <c r="AG12" s="137"/>
      <c r="AH12" s="162"/>
      <c r="AI12" s="8" t="s">
        <v>149</v>
      </c>
    </row>
    <row r="13" spans="1:35" ht="12.75">
      <c r="A13" s="543"/>
      <c r="B13" s="188"/>
      <c r="C13" s="189"/>
      <c r="D13" s="166"/>
      <c r="E13" s="190"/>
      <c r="F13" s="189"/>
      <c r="G13" s="191"/>
      <c r="H13" s="192"/>
      <c r="I13" s="147"/>
      <c r="J13" s="148"/>
      <c r="K13" s="149"/>
      <c r="L13" s="150"/>
      <c r="M13" s="151"/>
      <c r="N13" s="193"/>
      <c r="O13" s="334">
        <f t="shared" si="1"/>
        <v>10</v>
      </c>
      <c r="P13" s="292">
        <v>20</v>
      </c>
      <c r="Q13" s="289">
        <f t="shared" si="2"/>
        <v>10</v>
      </c>
      <c r="R13" s="289">
        <f t="shared" si="0"/>
        <v>0</v>
      </c>
      <c r="S13" s="289">
        <f t="shared" si="0"/>
        <v>0</v>
      </c>
      <c r="T13" s="289">
        <f t="shared" si="0"/>
        <v>0</v>
      </c>
      <c r="U13" s="289">
        <f t="shared" si="0"/>
        <v>10</v>
      </c>
      <c r="V13" s="337">
        <f t="shared" si="0"/>
        <v>0</v>
      </c>
      <c r="W13" s="154">
        <v>10</v>
      </c>
      <c r="X13" s="137"/>
      <c r="Y13" s="137"/>
      <c r="Z13" s="137"/>
      <c r="AA13" s="137">
        <v>10</v>
      </c>
      <c r="AB13" s="140"/>
      <c r="AC13" s="139"/>
      <c r="AD13" s="138"/>
      <c r="AE13" s="138"/>
      <c r="AF13" s="137"/>
      <c r="AG13" s="137"/>
      <c r="AH13" s="162"/>
      <c r="AI13" s="8" t="s">
        <v>151</v>
      </c>
    </row>
    <row r="14" spans="1:35" ht="24">
      <c r="A14" s="544">
        <v>3</v>
      </c>
      <c r="B14" s="181" t="s">
        <v>82</v>
      </c>
      <c r="C14" s="177"/>
      <c r="D14" s="171"/>
      <c r="E14" s="176"/>
      <c r="F14" s="177">
        <v>1.5</v>
      </c>
      <c r="G14" s="195">
        <v>3</v>
      </c>
      <c r="H14" s="178"/>
      <c r="I14" s="141">
        <v>1.5</v>
      </c>
      <c r="J14" s="142">
        <f>D14+G14</f>
        <v>3</v>
      </c>
      <c r="K14" s="143">
        <f>E14+H14</f>
        <v>0</v>
      </c>
      <c r="L14" s="144">
        <f>SUM(I14:K14)</f>
        <v>4.5</v>
      </c>
      <c r="M14" s="202"/>
      <c r="N14" s="203" t="s">
        <v>52</v>
      </c>
      <c r="O14" s="334">
        <f t="shared" si="1"/>
        <v>50</v>
      </c>
      <c r="P14" s="292">
        <f>SUM(Q14:V14)</f>
        <v>75</v>
      </c>
      <c r="Q14" s="289">
        <f t="shared" si="2"/>
        <v>20</v>
      </c>
      <c r="R14" s="289">
        <f t="shared" si="0"/>
        <v>0</v>
      </c>
      <c r="S14" s="289">
        <f t="shared" si="0"/>
        <v>0</v>
      </c>
      <c r="T14" s="289">
        <f t="shared" si="0"/>
        <v>30</v>
      </c>
      <c r="U14" s="289">
        <f t="shared" si="0"/>
        <v>25</v>
      </c>
      <c r="V14" s="337">
        <f t="shared" si="0"/>
        <v>0</v>
      </c>
      <c r="W14" s="154"/>
      <c r="X14" s="137"/>
      <c r="Y14" s="137"/>
      <c r="Z14" s="137"/>
      <c r="AA14" s="137"/>
      <c r="AB14" s="140"/>
      <c r="AC14" s="139">
        <v>20</v>
      </c>
      <c r="AD14" s="138"/>
      <c r="AE14" s="138"/>
      <c r="AF14" s="137">
        <v>30</v>
      </c>
      <c r="AG14" s="137">
        <v>25</v>
      </c>
      <c r="AH14" s="162"/>
      <c r="AI14" s="8" t="s">
        <v>83</v>
      </c>
    </row>
    <row r="15" spans="1:35" ht="12.75">
      <c r="A15" s="542"/>
      <c r="B15" s="204"/>
      <c r="C15" s="189"/>
      <c r="D15" s="166"/>
      <c r="E15" s="190"/>
      <c r="F15" s="189"/>
      <c r="G15" s="191"/>
      <c r="H15" s="192"/>
      <c r="I15" s="147"/>
      <c r="J15" s="148"/>
      <c r="K15" s="149"/>
      <c r="L15" s="150"/>
      <c r="M15" s="205"/>
      <c r="N15" s="206"/>
      <c r="O15" s="334">
        <f t="shared" si="1"/>
        <v>40</v>
      </c>
      <c r="P15" s="292">
        <f>SUM(Q15:V15)</f>
        <v>65</v>
      </c>
      <c r="Q15" s="289">
        <f t="shared" si="2"/>
        <v>10</v>
      </c>
      <c r="R15" s="289">
        <f t="shared" si="0"/>
        <v>0</v>
      </c>
      <c r="S15" s="289">
        <f t="shared" si="0"/>
        <v>0</v>
      </c>
      <c r="T15" s="289">
        <f t="shared" si="0"/>
        <v>30</v>
      </c>
      <c r="U15" s="289">
        <f t="shared" si="0"/>
        <v>25</v>
      </c>
      <c r="V15" s="337">
        <f t="shared" si="0"/>
        <v>0</v>
      </c>
      <c r="W15" s="154"/>
      <c r="X15" s="137"/>
      <c r="Y15" s="137"/>
      <c r="Z15" s="137"/>
      <c r="AA15" s="137"/>
      <c r="AB15" s="140"/>
      <c r="AC15" s="139">
        <v>10</v>
      </c>
      <c r="AD15" s="138"/>
      <c r="AE15" s="138"/>
      <c r="AF15" s="137">
        <v>30</v>
      </c>
      <c r="AG15" s="137">
        <v>25</v>
      </c>
      <c r="AH15" s="162"/>
      <c r="AI15" s="8" t="s">
        <v>150</v>
      </c>
    </row>
    <row r="16" spans="1:35" ht="24">
      <c r="A16" s="543"/>
      <c r="B16" s="188"/>
      <c r="C16" s="207"/>
      <c r="D16" s="208"/>
      <c r="E16" s="209"/>
      <c r="F16" s="207"/>
      <c r="G16" s="210"/>
      <c r="H16" s="211">
        <v>2</v>
      </c>
      <c r="I16" s="212"/>
      <c r="J16" s="213"/>
      <c r="K16" s="217">
        <v>2</v>
      </c>
      <c r="L16" s="214">
        <v>2</v>
      </c>
      <c r="M16" s="215"/>
      <c r="N16" s="216"/>
      <c r="O16" s="334">
        <f t="shared" si="1"/>
        <v>0</v>
      </c>
      <c r="P16" s="295">
        <v>50</v>
      </c>
      <c r="Q16" s="289">
        <f t="shared" si="2"/>
        <v>0</v>
      </c>
      <c r="R16" s="289">
        <f t="shared" si="0"/>
        <v>0</v>
      </c>
      <c r="S16" s="289">
        <f t="shared" si="0"/>
        <v>0</v>
      </c>
      <c r="T16" s="289">
        <f t="shared" si="0"/>
        <v>0</v>
      </c>
      <c r="U16" s="289">
        <f t="shared" si="0"/>
        <v>10</v>
      </c>
      <c r="V16" s="337">
        <f t="shared" si="0"/>
        <v>40</v>
      </c>
      <c r="W16" s="154"/>
      <c r="X16" s="137"/>
      <c r="Y16" s="137"/>
      <c r="Z16" s="137"/>
      <c r="AA16" s="137"/>
      <c r="AB16" s="140"/>
      <c r="AC16" s="139"/>
      <c r="AD16" s="138"/>
      <c r="AE16" s="138"/>
      <c r="AF16" s="137"/>
      <c r="AG16" s="137">
        <v>10</v>
      </c>
      <c r="AH16" s="162">
        <v>40</v>
      </c>
      <c r="AI16" s="8" t="s">
        <v>84</v>
      </c>
    </row>
    <row r="17" spans="1:35" ht="36">
      <c r="A17" s="544">
        <v>4</v>
      </c>
      <c r="B17" s="218" t="s">
        <v>85</v>
      </c>
      <c r="C17" s="177"/>
      <c r="D17" s="171"/>
      <c r="E17" s="176"/>
      <c r="F17" s="177">
        <v>1.5</v>
      </c>
      <c r="G17" s="195">
        <v>3</v>
      </c>
      <c r="H17" s="178"/>
      <c r="I17" s="141">
        <v>1.5</v>
      </c>
      <c r="J17" s="142">
        <f>D17+G17</f>
        <v>3</v>
      </c>
      <c r="K17" s="143">
        <v>0</v>
      </c>
      <c r="L17" s="144">
        <f>SUM(I17:K17)</f>
        <v>4.5</v>
      </c>
      <c r="M17" s="202"/>
      <c r="N17" s="146" t="s">
        <v>52</v>
      </c>
      <c r="O17" s="334">
        <f t="shared" si="1"/>
        <v>50</v>
      </c>
      <c r="P17" s="293">
        <f>SUM(Q17:V17)</f>
        <v>75</v>
      </c>
      <c r="Q17" s="289">
        <f t="shared" si="2"/>
        <v>20</v>
      </c>
      <c r="R17" s="289">
        <f t="shared" si="0"/>
        <v>0</v>
      </c>
      <c r="S17" s="289">
        <f t="shared" si="0"/>
        <v>0</v>
      </c>
      <c r="T17" s="289">
        <f t="shared" si="0"/>
        <v>30</v>
      </c>
      <c r="U17" s="289">
        <f t="shared" si="0"/>
        <v>25</v>
      </c>
      <c r="V17" s="337">
        <f t="shared" si="0"/>
        <v>0</v>
      </c>
      <c r="W17" s="154"/>
      <c r="X17" s="137"/>
      <c r="Y17" s="137"/>
      <c r="Z17" s="137"/>
      <c r="AA17" s="138"/>
      <c r="AB17" s="140"/>
      <c r="AC17" s="154">
        <v>20</v>
      </c>
      <c r="AD17" s="138"/>
      <c r="AE17" s="138"/>
      <c r="AF17" s="137">
        <v>30</v>
      </c>
      <c r="AG17" s="137">
        <v>25</v>
      </c>
      <c r="AH17" s="220"/>
      <c r="AI17" s="8" t="s">
        <v>86</v>
      </c>
    </row>
    <row r="18" spans="1:35" ht="12.75">
      <c r="A18" s="542"/>
      <c r="B18" s="204"/>
      <c r="C18" s="189"/>
      <c r="D18" s="166"/>
      <c r="E18" s="190"/>
      <c r="F18" s="189"/>
      <c r="G18" s="191"/>
      <c r="H18" s="192"/>
      <c r="I18" s="147"/>
      <c r="J18" s="148"/>
      <c r="K18" s="149"/>
      <c r="L18" s="150"/>
      <c r="M18" s="205"/>
      <c r="N18" s="152"/>
      <c r="O18" s="334">
        <f t="shared" si="1"/>
        <v>40</v>
      </c>
      <c r="P18" s="293">
        <f>SUM(Q18:V18)</f>
        <v>65</v>
      </c>
      <c r="Q18" s="289">
        <f t="shared" si="2"/>
        <v>10</v>
      </c>
      <c r="R18" s="289">
        <f t="shared" si="0"/>
        <v>0</v>
      </c>
      <c r="S18" s="289">
        <f t="shared" si="0"/>
        <v>0</v>
      </c>
      <c r="T18" s="289">
        <f t="shared" si="0"/>
        <v>30</v>
      </c>
      <c r="U18" s="289">
        <f t="shared" si="0"/>
        <v>25</v>
      </c>
      <c r="V18" s="337">
        <f t="shared" si="0"/>
        <v>0</v>
      </c>
      <c r="W18" s="154"/>
      <c r="X18" s="137"/>
      <c r="Y18" s="137"/>
      <c r="Z18" s="137"/>
      <c r="AA18" s="138"/>
      <c r="AB18" s="140"/>
      <c r="AC18" s="154">
        <v>10</v>
      </c>
      <c r="AD18" s="138"/>
      <c r="AE18" s="138"/>
      <c r="AF18" s="137">
        <v>30</v>
      </c>
      <c r="AG18" s="137">
        <v>25</v>
      </c>
      <c r="AH18" s="162"/>
      <c r="AI18" s="8" t="s">
        <v>150</v>
      </c>
    </row>
    <row r="19" spans="1:35" ht="24">
      <c r="A19" s="543"/>
      <c r="B19" s="188"/>
      <c r="C19" s="189"/>
      <c r="D19" s="166"/>
      <c r="E19" s="190"/>
      <c r="F19" s="189"/>
      <c r="G19" s="191"/>
      <c r="H19" s="192">
        <v>2</v>
      </c>
      <c r="I19" s="147"/>
      <c r="J19" s="148"/>
      <c r="K19" s="149">
        <v>2</v>
      </c>
      <c r="L19" s="150">
        <v>2</v>
      </c>
      <c r="M19" s="205"/>
      <c r="N19" s="193"/>
      <c r="O19" s="334">
        <f t="shared" si="1"/>
        <v>0</v>
      </c>
      <c r="P19" s="295">
        <f>SUM(Q19:V19)</f>
        <v>50</v>
      </c>
      <c r="Q19" s="289">
        <f t="shared" si="2"/>
        <v>0</v>
      </c>
      <c r="R19" s="289">
        <f t="shared" si="0"/>
        <v>0</v>
      </c>
      <c r="S19" s="289">
        <f t="shared" si="0"/>
        <v>0</v>
      </c>
      <c r="T19" s="289">
        <f t="shared" si="0"/>
        <v>0</v>
      </c>
      <c r="U19" s="289">
        <f t="shared" si="0"/>
        <v>10</v>
      </c>
      <c r="V19" s="337">
        <f t="shared" si="0"/>
        <v>40</v>
      </c>
      <c r="W19" s="154"/>
      <c r="X19" s="137"/>
      <c r="Y19" s="137"/>
      <c r="Z19" s="137"/>
      <c r="AA19" s="138"/>
      <c r="AB19" s="140"/>
      <c r="AC19" s="154"/>
      <c r="AD19" s="138"/>
      <c r="AE19" s="138"/>
      <c r="AF19" s="137"/>
      <c r="AG19" s="137">
        <v>10</v>
      </c>
      <c r="AH19" s="162">
        <v>40</v>
      </c>
      <c r="AI19" s="8" t="s">
        <v>87</v>
      </c>
    </row>
    <row r="20" spans="1:35" ht="12.75">
      <c r="A20" s="72">
        <v>5</v>
      </c>
      <c r="B20" s="194" t="s">
        <v>88</v>
      </c>
      <c r="C20" s="136">
        <v>3</v>
      </c>
      <c r="D20" s="137">
        <v>4</v>
      </c>
      <c r="E20" s="138"/>
      <c r="F20" s="136"/>
      <c r="G20" s="139">
        <v>3</v>
      </c>
      <c r="H20" s="140"/>
      <c r="I20" s="219">
        <v>3</v>
      </c>
      <c r="J20" s="201">
        <v>7</v>
      </c>
      <c r="K20" s="221">
        <f aca="true" t="shared" si="3" ref="I20:K22">E20+H20</f>
        <v>0</v>
      </c>
      <c r="L20" s="222">
        <f>SUM(I20:K20)</f>
        <v>10</v>
      </c>
      <c r="M20" s="158" t="s">
        <v>51</v>
      </c>
      <c r="N20" s="160" t="s">
        <v>52</v>
      </c>
      <c r="O20" s="334">
        <f t="shared" si="1"/>
        <v>125</v>
      </c>
      <c r="P20" s="291">
        <f>SUM(Q20:V20)</f>
        <v>225</v>
      </c>
      <c r="Q20" s="289">
        <f t="shared" si="2"/>
        <v>20</v>
      </c>
      <c r="R20" s="289">
        <f t="shared" si="0"/>
        <v>5</v>
      </c>
      <c r="S20" s="289">
        <f t="shared" si="0"/>
        <v>0</v>
      </c>
      <c r="T20" s="289">
        <f t="shared" si="0"/>
        <v>100</v>
      </c>
      <c r="U20" s="289">
        <f t="shared" si="0"/>
        <v>100</v>
      </c>
      <c r="V20" s="337">
        <f t="shared" si="0"/>
        <v>0</v>
      </c>
      <c r="W20" s="154">
        <v>20</v>
      </c>
      <c r="X20" s="137">
        <v>5</v>
      </c>
      <c r="Y20" s="137"/>
      <c r="Z20" s="137">
        <v>50</v>
      </c>
      <c r="AA20" s="137">
        <v>65</v>
      </c>
      <c r="AB20" s="140"/>
      <c r="AC20" s="154"/>
      <c r="AD20" s="138"/>
      <c r="AE20" s="138"/>
      <c r="AF20" s="137">
        <v>50</v>
      </c>
      <c r="AG20" s="137">
        <v>35</v>
      </c>
      <c r="AH20" s="162"/>
      <c r="AI20" s="8" t="s">
        <v>89</v>
      </c>
    </row>
    <row r="21" spans="1:35" ht="24">
      <c r="A21" s="72">
        <v>6</v>
      </c>
      <c r="B21" s="194" t="s">
        <v>90</v>
      </c>
      <c r="C21" s="136">
        <v>2</v>
      </c>
      <c r="D21" s="137"/>
      <c r="E21" s="138"/>
      <c r="F21" s="136"/>
      <c r="G21" s="139"/>
      <c r="H21" s="140"/>
      <c r="I21" s="155">
        <f t="shared" si="3"/>
        <v>2</v>
      </c>
      <c r="J21" s="156">
        <v>0</v>
      </c>
      <c r="K21" s="149">
        <v>0</v>
      </c>
      <c r="L21" s="157">
        <v>2</v>
      </c>
      <c r="M21" s="158" t="s">
        <v>51</v>
      </c>
      <c r="N21" s="160"/>
      <c r="O21" s="334">
        <f t="shared" si="1"/>
        <v>25</v>
      </c>
      <c r="P21" s="291">
        <f aca="true" t="shared" si="4" ref="P21:P33">SUM(Q21:V21)</f>
        <v>45</v>
      </c>
      <c r="Q21" s="289">
        <f t="shared" si="2"/>
        <v>15</v>
      </c>
      <c r="R21" s="289">
        <f t="shared" si="0"/>
        <v>0</v>
      </c>
      <c r="S21" s="289">
        <f t="shared" si="0"/>
        <v>10</v>
      </c>
      <c r="T21" s="289">
        <f t="shared" si="0"/>
        <v>0</v>
      </c>
      <c r="U21" s="289">
        <f t="shared" si="0"/>
        <v>20</v>
      </c>
      <c r="V21" s="337">
        <f t="shared" si="0"/>
        <v>0</v>
      </c>
      <c r="W21" s="154">
        <v>15</v>
      </c>
      <c r="X21" s="137"/>
      <c r="Y21" s="137">
        <v>10</v>
      </c>
      <c r="Z21" s="137"/>
      <c r="AA21" s="137">
        <v>20</v>
      </c>
      <c r="AB21" s="140"/>
      <c r="AC21" s="154"/>
      <c r="AD21" s="138"/>
      <c r="AE21" s="138"/>
      <c r="AF21" s="137"/>
      <c r="AG21" s="137"/>
      <c r="AH21" s="162"/>
      <c r="AI21" s="8" t="s">
        <v>61</v>
      </c>
    </row>
    <row r="22" spans="1:35" ht="24">
      <c r="A22" s="72">
        <v>7</v>
      </c>
      <c r="B22" s="194" t="s">
        <v>156</v>
      </c>
      <c r="C22" s="136">
        <v>2</v>
      </c>
      <c r="D22" s="137"/>
      <c r="E22" s="138"/>
      <c r="F22" s="136"/>
      <c r="G22" s="139"/>
      <c r="H22" s="140"/>
      <c r="I22" s="155">
        <v>2</v>
      </c>
      <c r="J22" s="156">
        <f t="shared" si="3"/>
        <v>0</v>
      </c>
      <c r="K22" s="149">
        <f t="shared" si="3"/>
        <v>0</v>
      </c>
      <c r="L22" s="157">
        <v>2</v>
      </c>
      <c r="M22" s="158" t="s">
        <v>52</v>
      </c>
      <c r="N22" s="160"/>
      <c r="O22" s="334">
        <f t="shared" si="1"/>
        <v>25</v>
      </c>
      <c r="P22" s="291">
        <f t="shared" si="4"/>
        <v>45</v>
      </c>
      <c r="Q22" s="289">
        <f t="shared" si="2"/>
        <v>25</v>
      </c>
      <c r="R22" s="289">
        <f t="shared" si="0"/>
        <v>0</v>
      </c>
      <c r="S22" s="289">
        <f t="shared" si="0"/>
        <v>0</v>
      </c>
      <c r="T22" s="289">
        <f t="shared" si="0"/>
        <v>0</v>
      </c>
      <c r="U22" s="289">
        <f t="shared" si="0"/>
        <v>20</v>
      </c>
      <c r="V22" s="337">
        <f t="shared" si="0"/>
        <v>0</v>
      </c>
      <c r="W22" s="154">
        <v>25</v>
      </c>
      <c r="X22" s="137"/>
      <c r="Y22" s="137"/>
      <c r="Z22" s="137"/>
      <c r="AA22" s="137">
        <v>20</v>
      </c>
      <c r="AB22" s="140"/>
      <c r="AC22" s="154"/>
      <c r="AD22" s="138"/>
      <c r="AE22" s="138"/>
      <c r="AF22" s="137"/>
      <c r="AG22" s="137"/>
      <c r="AH22" s="162"/>
      <c r="AI22" s="8" t="s">
        <v>73</v>
      </c>
    </row>
    <row r="23" spans="1:35" ht="56.25" customHeight="1">
      <c r="A23" s="72">
        <v>8</v>
      </c>
      <c r="B23" s="194" t="s">
        <v>91</v>
      </c>
      <c r="C23" s="136">
        <v>1</v>
      </c>
      <c r="D23" s="137"/>
      <c r="E23" s="138"/>
      <c r="F23" s="136"/>
      <c r="G23" s="139"/>
      <c r="H23" s="140"/>
      <c r="I23" s="155">
        <f aca="true" t="shared" si="5" ref="I23:K33">C23+F23</f>
        <v>1</v>
      </c>
      <c r="J23" s="156">
        <f t="shared" si="5"/>
        <v>0</v>
      </c>
      <c r="K23" s="149">
        <f t="shared" si="5"/>
        <v>0</v>
      </c>
      <c r="L23" s="157">
        <f aca="true" t="shared" si="6" ref="L23:L33">SUM(I23:K23)</f>
        <v>1</v>
      </c>
      <c r="M23" s="158" t="s">
        <v>52</v>
      </c>
      <c r="N23" s="160"/>
      <c r="O23" s="334">
        <f t="shared" si="1"/>
        <v>15</v>
      </c>
      <c r="P23" s="291">
        <f t="shared" si="4"/>
        <v>30</v>
      </c>
      <c r="Q23" s="289">
        <f t="shared" si="2"/>
        <v>15</v>
      </c>
      <c r="R23" s="289">
        <f t="shared" si="0"/>
        <v>0</v>
      </c>
      <c r="S23" s="289">
        <f t="shared" si="0"/>
        <v>0</v>
      </c>
      <c r="T23" s="289">
        <f t="shared" si="0"/>
        <v>0</v>
      </c>
      <c r="U23" s="289">
        <f t="shared" si="0"/>
        <v>15</v>
      </c>
      <c r="V23" s="337">
        <f t="shared" si="0"/>
        <v>0</v>
      </c>
      <c r="W23" s="154">
        <v>15</v>
      </c>
      <c r="X23" s="137"/>
      <c r="Y23" s="137"/>
      <c r="Z23" s="137"/>
      <c r="AA23" s="137">
        <v>15</v>
      </c>
      <c r="AB23" s="140"/>
      <c r="AC23" s="154"/>
      <c r="AD23" s="138"/>
      <c r="AE23" s="138"/>
      <c r="AF23" s="137"/>
      <c r="AG23" s="137"/>
      <c r="AH23" s="162"/>
      <c r="AI23" s="8" t="s">
        <v>73</v>
      </c>
    </row>
    <row r="24" spans="1:35" ht="36">
      <c r="A24" s="72">
        <v>9</v>
      </c>
      <c r="B24" s="194" t="s">
        <v>92</v>
      </c>
      <c r="C24" s="154"/>
      <c r="D24" s="137"/>
      <c r="E24" s="138"/>
      <c r="F24" s="136">
        <v>2</v>
      </c>
      <c r="G24" s="139"/>
      <c r="H24" s="138"/>
      <c r="I24" s="155">
        <f t="shared" si="5"/>
        <v>2</v>
      </c>
      <c r="J24" s="156">
        <f t="shared" si="5"/>
        <v>0</v>
      </c>
      <c r="K24" s="149">
        <f t="shared" si="5"/>
        <v>0</v>
      </c>
      <c r="L24" s="157">
        <f t="shared" si="6"/>
        <v>2</v>
      </c>
      <c r="M24" s="163"/>
      <c r="N24" s="164" t="s">
        <v>51</v>
      </c>
      <c r="O24" s="334">
        <f t="shared" si="1"/>
        <v>25</v>
      </c>
      <c r="P24" s="291">
        <f t="shared" si="4"/>
        <v>45</v>
      </c>
      <c r="Q24" s="289">
        <f>W24+AC24</f>
        <v>25</v>
      </c>
      <c r="R24" s="289">
        <f t="shared" si="0"/>
        <v>0</v>
      </c>
      <c r="S24" s="289">
        <f t="shared" si="0"/>
        <v>0</v>
      </c>
      <c r="T24" s="289">
        <f t="shared" si="0"/>
        <v>0</v>
      </c>
      <c r="U24" s="289">
        <f t="shared" si="0"/>
        <v>20</v>
      </c>
      <c r="V24" s="337">
        <f t="shared" si="0"/>
        <v>0</v>
      </c>
      <c r="W24" s="154"/>
      <c r="X24" s="137"/>
      <c r="Y24" s="137"/>
      <c r="Z24" s="137"/>
      <c r="AA24" s="137"/>
      <c r="AB24" s="140"/>
      <c r="AC24" s="154">
        <v>25</v>
      </c>
      <c r="AD24" s="138"/>
      <c r="AE24" s="138"/>
      <c r="AF24" s="137"/>
      <c r="AG24" s="137">
        <v>20</v>
      </c>
      <c r="AH24" s="162"/>
      <c r="AI24" s="8" t="s">
        <v>93</v>
      </c>
    </row>
    <row r="25" spans="1:35" ht="36">
      <c r="A25" s="72">
        <v>10</v>
      </c>
      <c r="B25" s="194" t="s">
        <v>94</v>
      </c>
      <c r="C25" s="154"/>
      <c r="D25" s="137"/>
      <c r="E25" s="138"/>
      <c r="F25" s="136">
        <v>1</v>
      </c>
      <c r="G25" s="139"/>
      <c r="H25" s="138"/>
      <c r="I25" s="155">
        <f t="shared" si="5"/>
        <v>1</v>
      </c>
      <c r="J25" s="156">
        <f t="shared" si="5"/>
        <v>0</v>
      </c>
      <c r="K25" s="149">
        <f t="shared" si="5"/>
        <v>0</v>
      </c>
      <c r="L25" s="157">
        <f t="shared" si="6"/>
        <v>1</v>
      </c>
      <c r="M25" s="163"/>
      <c r="N25" s="164" t="s">
        <v>51</v>
      </c>
      <c r="O25" s="334">
        <f t="shared" si="1"/>
        <v>10</v>
      </c>
      <c r="P25" s="291">
        <f t="shared" si="4"/>
        <v>20</v>
      </c>
      <c r="Q25" s="289">
        <f t="shared" si="2"/>
        <v>10</v>
      </c>
      <c r="R25" s="289">
        <f t="shared" si="0"/>
        <v>0</v>
      </c>
      <c r="S25" s="289">
        <f t="shared" si="0"/>
        <v>0</v>
      </c>
      <c r="T25" s="289">
        <f t="shared" si="0"/>
        <v>0</v>
      </c>
      <c r="U25" s="289">
        <f t="shared" si="0"/>
        <v>10</v>
      </c>
      <c r="V25" s="337">
        <f t="shared" si="0"/>
        <v>0</v>
      </c>
      <c r="W25" s="154"/>
      <c r="X25" s="137"/>
      <c r="Y25" s="137"/>
      <c r="Z25" s="137"/>
      <c r="AA25" s="137"/>
      <c r="AB25" s="140"/>
      <c r="AC25" s="154">
        <v>10</v>
      </c>
      <c r="AD25" s="137"/>
      <c r="AE25" s="137"/>
      <c r="AF25" s="137"/>
      <c r="AG25" s="137">
        <v>10</v>
      </c>
      <c r="AH25" s="162"/>
      <c r="AI25" s="8" t="s">
        <v>106</v>
      </c>
    </row>
    <row r="26" spans="1:35" ht="36">
      <c r="A26" s="72">
        <v>11</v>
      </c>
      <c r="B26" s="194" t="s">
        <v>96</v>
      </c>
      <c r="C26" s="154"/>
      <c r="D26" s="137"/>
      <c r="E26" s="138"/>
      <c r="F26" s="136">
        <v>2</v>
      </c>
      <c r="G26" s="139"/>
      <c r="H26" s="138"/>
      <c r="I26" s="155">
        <f t="shared" si="5"/>
        <v>2</v>
      </c>
      <c r="J26" s="156">
        <f t="shared" si="5"/>
        <v>0</v>
      </c>
      <c r="K26" s="149">
        <f t="shared" si="5"/>
        <v>0</v>
      </c>
      <c r="L26" s="157">
        <f t="shared" si="6"/>
        <v>2</v>
      </c>
      <c r="M26" s="163"/>
      <c r="N26" s="164" t="s">
        <v>51</v>
      </c>
      <c r="O26" s="334">
        <f t="shared" si="1"/>
        <v>25</v>
      </c>
      <c r="P26" s="291">
        <f t="shared" si="4"/>
        <v>45</v>
      </c>
      <c r="Q26" s="289">
        <f t="shared" si="2"/>
        <v>25</v>
      </c>
      <c r="R26" s="289">
        <f t="shared" si="0"/>
        <v>0</v>
      </c>
      <c r="S26" s="289">
        <f t="shared" si="0"/>
        <v>0</v>
      </c>
      <c r="T26" s="289">
        <f t="shared" si="0"/>
        <v>0</v>
      </c>
      <c r="U26" s="289">
        <f t="shared" si="0"/>
        <v>20</v>
      </c>
      <c r="V26" s="337">
        <f t="shared" si="0"/>
        <v>0</v>
      </c>
      <c r="W26" s="154"/>
      <c r="X26" s="137"/>
      <c r="Y26" s="137"/>
      <c r="Z26" s="137"/>
      <c r="AA26" s="137"/>
      <c r="AB26" s="140"/>
      <c r="AC26" s="154">
        <v>25</v>
      </c>
      <c r="AD26" s="137"/>
      <c r="AE26" s="137"/>
      <c r="AF26" s="137"/>
      <c r="AG26" s="137">
        <v>20</v>
      </c>
      <c r="AH26" s="162"/>
      <c r="AI26" s="8" t="s">
        <v>106</v>
      </c>
    </row>
    <row r="27" spans="1:35" ht="36">
      <c r="A27" s="72">
        <v>12</v>
      </c>
      <c r="B27" s="194" t="s">
        <v>97</v>
      </c>
      <c r="C27" s="154"/>
      <c r="D27" s="137"/>
      <c r="E27" s="138"/>
      <c r="F27" s="136">
        <v>1</v>
      </c>
      <c r="G27" s="139"/>
      <c r="H27" s="138"/>
      <c r="I27" s="155">
        <f t="shared" si="5"/>
        <v>1</v>
      </c>
      <c r="J27" s="156">
        <f t="shared" si="5"/>
        <v>0</v>
      </c>
      <c r="K27" s="149">
        <f t="shared" si="5"/>
        <v>0</v>
      </c>
      <c r="L27" s="157">
        <f t="shared" si="6"/>
        <v>1</v>
      </c>
      <c r="M27" s="163"/>
      <c r="N27" s="164" t="s">
        <v>51</v>
      </c>
      <c r="O27" s="334">
        <f t="shared" si="1"/>
        <v>10</v>
      </c>
      <c r="P27" s="291">
        <f t="shared" si="4"/>
        <v>20</v>
      </c>
      <c r="Q27" s="289">
        <f t="shared" si="2"/>
        <v>10</v>
      </c>
      <c r="R27" s="289">
        <f aca="true" t="shared" si="7" ref="R27:R33">X27+AD27</f>
        <v>0</v>
      </c>
      <c r="S27" s="289">
        <f aca="true" t="shared" si="8" ref="S27:S33">Y27+AE27</f>
        <v>0</v>
      </c>
      <c r="T27" s="289">
        <f aca="true" t="shared" si="9" ref="T27:T33">Z27+AF27</f>
        <v>0</v>
      </c>
      <c r="U27" s="289">
        <f aca="true" t="shared" si="10" ref="U27:U33">AA27+AG27</f>
        <v>10</v>
      </c>
      <c r="V27" s="337">
        <f aca="true" t="shared" si="11" ref="V27:V33">AB27+AH27</f>
        <v>0</v>
      </c>
      <c r="W27" s="154"/>
      <c r="X27" s="137"/>
      <c r="Y27" s="137"/>
      <c r="Z27" s="137"/>
      <c r="AA27" s="138"/>
      <c r="AB27" s="140"/>
      <c r="AC27" s="154">
        <v>10</v>
      </c>
      <c r="AD27" s="137"/>
      <c r="AE27" s="137"/>
      <c r="AF27" s="137"/>
      <c r="AG27" s="137">
        <v>10</v>
      </c>
      <c r="AH27" s="162"/>
      <c r="AI27" s="8" t="s">
        <v>106</v>
      </c>
    </row>
    <row r="28" spans="1:35" ht="36">
      <c r="A28" s="72">
        <v>13</v>
      </c>
      <c r="B28" s="194" t="s">
        <v>98</v>
      </c>
      <c r="C28" s="154"/>
      <c r="D28" s="137"/>
      <c r="E28" s="138"/>
      <c r="F28" s="136">
        <v>1</v>
      </c>
      <c r="G28" s="139"/>
      <c r="H28" s="138"/>
      <c r="I28" s="155">
        <f t="shared" si="5"/>
        <v>1</v>
      </c>
      <c r="J28" s="156">
        <f t="shared" si="5"/>
        <v>0</v>
      </c>
      <c r="K28" s="149">
        <f t="shared" si="5"/>
        <v>0</v>
      </c>
      <c r="L28" s="157">
        <f t="shared" si="6"/>
        <v>1</v>
      </c>
      <c r="M28" s="163"/>
      <c r="N28" s="164" t="s">
        <v>51</v>
      </c>
      <c r="O28" s="334">
        <f t="shared" si="1"/>
        <v>10</v>
      </c>
      <c r="P28" s="291">
        <f t="shared" si="4"/>
        <v>20</v>
      </c>
      <c r="Q28" s="289">
        <f t="shared" si="2"/>
        <v>10</v>
      </c>
      <c r="R28" s="289">
        <f t="shared" si="7"/>
        <v>0</v>
      </c>
      <c r="S28" s="289">
        <f t="shared" si="8"/>
        <v>0</v>
      </c>
      <c r="T28" s="289">
        <f t="shared" si="9"/>
        <v>0</v>
      </c>
      <c r="U28" s="289">
        <f t="shared" si="10"/>
        <v>10</v>
      </c>
      <c r="V28" s="337">
        <f t="shared" si="11"/>
        <v>0</v>
      </c>
      <c r="W28" s="154"/>
      <c r="X28" s="137"/>
      <c r="Y28" s="137"/>
      <c r="Z28" s="137"/>
      <c r="AA28" s="138"/>
      <c r="AB28" s="140"/>
      <c r="AC28" s="154">
        <v>10</v>
      </c>
      <c r="AD28" s="137"/>
      <c r="AE28" s="137"/>
      <c r="AF28" s="137"/>
      <c r="AG28" s="137">
        <v>10</v>
      </c>
      <c r="AH28" s="162"/>
      <c r="AI28" s="8" t="s">
        <v>107</v>
      </c>
    </row>
    <row r="29" spans="1:35" ht="36">
      <c r="A29" s="72">
        <v>14</v>
      </c>
      <c r="B29" s="194" t="s">
        <v>100</v>
      </c>
      <c r="C29" s="154"/>
      <c r="D29" s="137"/>
      <c r="E29" s="138"/>
      <c r="F29" s="136">
        <v>1</v>
      </c>
      <c r="G29" s="139"/>
      <c r="H29" s="138"/>
      <c r="I29" s="155">
        <f t="shared" si="5"/>
        <v>1</v>
      </c>
      <c r="J29" s="156">
        <f t="shared" si="5"/>
        <v>0</v>
      </c>
      <c r="K29" s="149">
        <f t="shared" si="5"/>
        <v>0</v>
      </c>
      <c r="L29" s="157">
        <f t="shared" si="6"/>
        <v>1</v>
      </c>
      <c r="M29" s="163"/>
      <c r="N29" s="164" t="s">
        <v>51</v>
      </c>
      <c r="O29" s="334">
        <f t="shared" si="1"/>
        <v>15</v>
      </c>
      <c r="P29" s="291">
        <f t="shared" si="4"/>
        <v>30</v>
      </c>
      <c r="Q29" s="289">
        <f t="shared" si="2"/>
        <v>15</v>
      </c>
      <c r="R29" s="289">
        <f t="shared" si="7"/>
        <v>0</v>
      </c>
      <c r="S29" s="289">
        <f t="shared" si="8"/>
        <v>0</v>
      </c>
      <c r="T29" s="289">
        <f t="shared" si="9"/>
        <v>0</v>
      </c>
      <c r="U29" s="289">
        <f t="shared" si="10"/>
        <v>15</v>
      </c>
      <c r="V29" s="337">
        <f t="shared" si="11"/>
        <v>0</v>
      </c>
      <c r="W29" s="154"/>
      <c r="X29" s="137"/>
      <c r="Y29" s="137"/>
      <c r="Z29" s="137"/>
      <c r="AA29" s="138"/>
      <c r="AB29" s="140"/>
      <c r="AC29" s="154">
        <v>15</v>
      </c>
      <c r="AD29" s="137"/>
      <c r="AE29" s="137"/>
      <c r="AF29" s="137"/>
      <c r="AG29" s="137">
        <v>15</v>
      </c>
      <c r="AH29" s="162"/>
      <c r="AI29" s="8" t="s">
        <v>95</v>
      </c>
    </row>
    <row r="30" spans="1:35" ht="24">
      <c r="A30" s="72">
        <v>15</v>
      </c>
      <c r="B30" s="194" t="s">
        <v>101</v>
      </c>
      <c r="C30" s="154">
        <v>1</v>
      </c>
      <c r="D30" s="137"/>
      <c r="E30" s="138"/>
      <c r="F30" s="136"/>
      <c r="G30" s="137"/>
      <c r="H30" s="138"/>
      <c r="I30" s="155">
        <f t="shared" si="5"/>
        <v>1</v>
      </c>
      <c r="J30" s="156">
        <f t="shared" si="5"/>
        <v>0</v>
      </c>
      <c r="K30" s="149">
        <f t="shared" si="5"/>
        <v>0</v>
      </c>
      <c r="L30" s="157">
        <f t="shared" si="6"/>
        <v>1</v>
      </c>
      <c r="M30" s="163" t="s">
        <v>51</v>
      </c>
      <c r="N30" s="164"/>
      <c r="O30" s="334">
        <f t="shared" si="1"/>
        <v>10</v>
      </c>
      <c r="P30" s="291">
        <f t="shared" si="4"/>
        <v>20</v>
      </c>
      <c r="Q30" s="289">
        <f t="shared" si="2"/>
        <v>10</v>
      </c>
      <c r="R30" s="289">
        <f t="shared" si="7"/>
        <v>0</v>
      </c>
      <c r="S30" s="289">
        <f t="shared" si="8"/>
        <v>0</v>
      </c>
      <c r="T30" s="289">
        <f t="shared" si="9"/>
        <v>0</v>
      </c>
      <c r="U30" s="289">
        <f t="shared" si="10"/>
        <v>10</v>
      </c>
      <c r="V30" s="337">
        <f t="shared" si="11"/>
        <v>0</v>
      </c>
      <c r="W30" s="154">
        <v>10</v>
      </c>
      <c r="X30" s="154"/>
      <c r="Y30" s="154"/>
      <c r="Z30" s="137"/>
      <c r="AA30" s="138">
        <v>10</v>
      </c>
      <c r="AB30" s="140"/>
      <c r="AC30" s="154"/>
      <c r="AD30" s="154"/>
      <c r="AE30" s="154"/>
      <c r="AF30" s="137"/>
      <c r="AG30" s="137"/>
      <c r="AH30" s="162"/>
      <c r="AI30" s="8" t="s">
        <v>99</v>
      </c>
    </row>
    <row r="31" spans="1:35" ht="24">
      <c r="A31" s="72">
        <v>16</v>
      </c>
      <c r="B31" s="194" t="s">
        <v>108</v>
      </c>
      <c r="C31" s="154">
        <v>2</v>
      </c>
      <c r="D31" s="137"/>
      <c r="E31" s="138"/>
      <c r="F31" s="136"/>
      <c r="G31" s="137"/>
      <c r="H31" s="138"/>
      <c r="I31" s="155">
        <f t="shared" si="5"/>
        <v>2</v>
      </c>
      <c r="J31" s="156">
        <f t="shared" si="5"/>
        <v>0</v>
      </c>
      <c r="K31" s="149">
        <f t="shared" si="5"/>
        <v>0</v>
      </c>
      <c r="L31" s="157">
        <f t="shared" si="6"/>
        <v>2</v>
      </c>
      <c r="M31" s="163" t="s">
        <v>51</v>
      </c>
      <c r="N31" s="164"/>
      <c r="O31" s="334">
        <f t="shared" si="1"/>
        <v>25</v>
      </c>
      <c r="P31" s="291">
        <f t="shared" si="4"/>
        <v>45</v>
      </c>
      <c r="Q31" s="289">
        <f t="shared" si="2"/>
        <v>25</v>
      </c>
      <c r="R31" s="289">
        <f t="shared" si="7"/>
        <v>0</v>
      </c>
      <c r="S31" s="289">
        <f t="shared" si="8"/>
        <v>0</v>
      </c>
      <c r="T31" s="289">
        <f t="shared" si="9"/>
        <v>0</v>
      </c>
      <c r="U31" s="289">
        <f t="shared" si="10"/>
        <v>20</v>
      </c>
      <c r="V31" s="337">
        <f t="shared" si="11"/>
        <v>0</v>
      </c>
      <c r="W31" s="154">
        <v>25</v>
      </c>
      <c r="X31" s="154"/>
      <c r="Y31" s="154"/>
      <c r="Z31" s="137"/>
      <c r="AA31" s="137">
        <v>20</v>
      </c>
      <c r="AB31" s="140"/>
      <c r="AC31" s="154"/>
      <c r="AD31" s="154"/>
      <c r="AE31" s="154"/>
      <c r="AF31" s="137"/>
      <c r="AG31" s="137"/>
      <c r="AH31" s="162"/>
      <c r="AI31" s="8" t="s">
        <v>102</v>
      </c>
    </row>
    <row r="32" spans="1:35" ht="24">
      <c r="A32" s="72">
        <v>17</v>
      </c>
      <c r="B32" s="194" t="s">
        <v>103</v>
      </c>
      <c r="C32" s="136">
        <v>2</v>
      </c>
      <c r="D32" s="137"/>
      <c r="E32" s="138"/>
      <c r="F32" s="136"/>
      <c r="G32" s="139"/>
      <c r="H32" s="140"/>
      <c r="I32" s="155">
        <f t="shared" si="5"/>
        <v>2</v>
      </c>
      <c r="J32" s="156">
        <f t="shared" si="5"/>
        <v>0</v>
      </c>
      <c r="K32" s="149">
        <f t="shared" si="5"/>
        <v>0</v>
      </c>
      <c r="L32" s="157">
        <f t="shared" si="6"/>
        <v>2</v>
      </c>
      <c r="M32" s="163" t="s">
        <v>51</v>
      </c>
      <c r="N32" s="160"/>
      <c r="O32" s="334">
        <f t="shared" si="1"/>
        <v>25</v>
      </c>
      <c r="P32" s="291">
        <f t="shared" si="4"/>
        <v>45</v>
      </c>
      <c r="Q32" s="289">
        <f t="shared" si="2"/>
        <v>25</v>
      </c>
      <c r="R32" s="289">
        <f t="shared" si="7"/>
        <v>0</v>
      </c>
      <c r="S32" s="289">
        <f t="shared" si="8"/>
        <v>0</v>
      </c>
      <c r="T32" s="289">
        <f t="shared" si="9"/>
        <v>0</v>
      </c>
      <c r="U32" s="289">
        <f t="shared" si="10"/>
        <v>20</v>
      </c>
      <c r="V32" s="337">
        <f t="shared" si="11"/>
        <v>0</v>
      </c>
      <c r="W32" s="154">
        <v>25</v>
      </c>
      <c r="X32" s="137"/>
      <c r="Y32" s="137"/>
      <c r="Z32" s="137"/>
      <c r="AA32" s="137">
        <v>20</v>
      </c>
      <c r="AB32" s="140"/>
      <c r="AC32" s="154"/>
      <c r="AD32" s="154"/>
      <c r="AE32" s="154"/>
      <c r="AF32" s="137"/>
      <c r="AG32" s="171"/>
      <c r="AH32" s="224"/>
      <c r="AI32" s="8" t="s">
        <v>104</v>
      </c>
    </row>
    <row r="33" spans="1:35" ht="13.5" thickBot="1">
      <c r="A33" s="72">
        <v>18</v>
      </c>
      <c r="B33" s="194" t="s">
        <v>105</v>
      </c>
      <c r="C33" s="136">
        <v>2</v>
      </c>
      <c r="D33" s="137"/>
      <c r="E33" s="138"/>
      <c r="F33" s="136">
        <v>2</v>
      </c>
      <c r="G33" s="139"/>
      <c r="H33" s="140"/>
      <c r="I33" s="155">
        <f t="shared" si="5"/>
        <v>4</v>
      </c>
      <c r="J33" s="156">
        <f t="shared" si="5"/>
        <v>0</v>
      </c>
      <c r="K33" s="149">
        <f t="shared" si="5"/>
        <v>0</v>
      </c>
      <c r="L33" s="157">
        <f t="shared" si="6"/>
        <v>4</v>
      </c>
      <c r="M33" s="163" t="s">
        <v>51</v>
      </c>
      <c r="N33" s="160" t="s">
        <v>52</v>
      </c>
      <c r="O33" s="334">
        <f t="shared" si="1"/>
        <v>60</v>
      </c>
      <c r="P33" s="291">
        <f t="shared" si="4"/>
        <v>120</v>
      </c>
      <c r="Q33" s="290">
        <f>W33+AC33</f>
        <v>0</v>
      </c>
      <c r="R33" s="290">
        <f t="shared" si="7"/>
        <v>0</v>
      </c>
      <c r="S33" s="290">
        <f t="shared" si="8"/>
        <v>60</v>
      </c>
      <c r="T33" s="290">
        <f t="shared" si="9"/>
        <v>0</v>
      </c>
      <c r="U33" s="290">
        <f t="shared" si="10"/>
        <v>60</v>
      </c>
      <c r="V33" s="338">
        <f t="shared" si="11"/>
        <v>0</v>
      </c>
      <c r="W33" s="172"/>
      <c r="X33" s="171"/>
      <c r="Y33" s="171">
        <v>30</v>
      </c>
      <c r="Z33" s="171"/>
      <c r="AA33" s="137">
        <v>30</v>
      </c>
      <c r="AB33" s="178"/>
      <c r="AC33" s="172"/>
      <c r="AD33" s="172"/>
      <c r="AE33" s="172">
        <v>30</v>
      </c>
      <c r="AF33" s="176"/>
      <c r="AG33" s="298">
        <v>30</v>
      </c>
      <c r="AH33" s="297"/>
      <c r="AI33" s="8" t="s">
        <v>71</v>
      </c>
    </row>
    <row r="34" spans="1:35" ht="13.5" thickBot="1">
      <c r="A34" s="394" t="s">
        <v>6</v>
      </c>
      <c r="B34" s="395"/>
      <c r="C34" s="34">
        <f>SUM(C8:C33)</f>
        <v>20</v>
      </c>
      <c r="D34" s="35">
        <f>SUM(D8:D33)</f>
        <v>10</v>
      </c>
      <c r="E34" s="33">
        <f>SUM(E9:E33)</f>
        <v>0</v>
      </c>
      <c r="F34" s="34">
        <f>SUM(F9:F33)</f>
        <v>13</v>
      </c>
      <c r="G34" s="35">
        <f>SUM(G9:G33)</f>
        <v>9</v>
      </c>
      <c r="H34" s="33">
        <f>SUM(H8:H33)</f>
        <v>8</v>
      </c>
      <c r="I34" s="94">
        <f>SUM(I8:I33)</f>
        <v>33</v>
      </c>
      <c r="J34" s="95">
        <f>SUM(J8:J33)</f>
        <v>19</v>
      </c>
      <c r="K34" s="96">
        <f>SUM(K8:K33)</f>
        <v>8</v>
      </c>
      <c r="L34" s="9">
        <f>SUM(L8:L33)</f>
        <v>60</v>
      </c>
      <c r="M34" s="84">
        <f>COUNTIF(M8:M33,"EGZ")</f>
        <v>3</v>
      </c>
      <c r="N34" s="83">
        <f>COUNTIF(N8:N33,"EGZ")</f>
        <v>5</v>
      </c>
      <c r="O34" s="326">
        <f aca="true" t="shared" si="12" ref="O34:W34">SUM(O8:O33)</f>
        <v>765</v>
      </c>
      <c r="P34" s="124">
        <f t="shared" si="12"/>
        <v>1520</v>
      </c>
      <c r="Q34" s="84">
        <f t="shared" si="12"/>
        <v>380</v>
      </c>
      <c r="R34" s="84">
        <f t="shared" si="12"/>
        <v>5</v>
      </c>
      <c r="S34" s="84">
        <f t="shared" si="12"/>
        <v>70</v>
      </c>
      <c r="T34" s="85">
        <f t="shared" si="12"/>
        <v>310</v>
      </c>
      <c r="U34" s="84">
        <f t="shared" si="12"/>
        <v>585</v>
      </c>
      <c r="V34" s="85">
        <f t="shared" si="12"/>
        <v>170</v>
      </c>
      <c r="W34" s="85">
        <f t="shared" si="12"/>
        <v>225</v>
      </c>
      <c r="X34" s="85">
        <f>SUM(X9:X33)</f>
        <v>5</v>
      </c>
      <c r="Y34" s="85">
        <f>SUM(Y9:Y33)</f>
        <v>40</v>
      </c>
      <c r="Z34" s="85">
        <f>SUM(Z8:Z33)</f>
        <v>140</v>
      </c>
      <c r="AA34" s="85">
        <f>SUM(AA8:AA33)</f>
        <v>285</v>
      </c>
      <c r="AB34" s="85">
        <f>SUM(AB9:AB33)</f>
        <v>0</v>
      </c>
      <c r="AC34" s="85">
        <f>SUM(AC9:AC33)</f>
        <v>155</v>
      </c>
      <c r="AD34" s="85">
        <f>SUM(AD9:AD33)</f>
        <v>0</v>
      </c>
      <c r="AE34" s="85">
        <f>SUM(AE9:AE33)</f>
        <v>30</v>
      </c>
      <c r="AF34" s="85">
        <f>SUM(AF9:AF33)</f>
        <v>170</v>
      </c>
      <c r="AG34" s="296">
        <f>SUM(AG8:AG33)</f>
        <v>300</v>
      </c>
      <c r="AH34" s="85">
        <f>SUM(AH8:AH33)</f>
        <v>170</v>
      </c>
      <c r="AI34" s="184"/>
    </row>
    <row r="35" spans="1:35" ht="13.5" thickBot="1">
      <c r="A35" s="2"/>
      <c r="B35" s="9" t="s">
        <v>33</v>
      </c>
      <c r="C35" s="392">
        <f>SUM(C34:E34)</f>
        <v>30</v>
      </c>
      <c r="D35" s="399"/>
      <c r="E35" s="453"/>
      <c r="F35" s="392">
        <f>SUM(F34:H34)</f>
        <v>30</v>
      </c>
      <c r="G35" s="399"/>
      <c r="H35" s="399"/>
      <c r="I35" s="97"/>
      <c r="J35" s="502" t="s">
        <v>44</v>
      </c>
      <c r="K35" s="503"/>
      <c r="L35" s="504"/>
      <c r="M35" s="505" t="s">
        <v>45</v>
      </c>
      <c r="N35" s="506"/>
      <c r="O35" s="108"/>
      <c r="P35" s="28"/>
      <c r="Q35" s="487">
        <f>W35+AC35</f>
        <v>765</v>
      </c>
      <c r="R35" s="488"/>
      <c r="S35" s="488"/>
      <c r="T35" s="489"/>
      <c r="U35" s="557">
        <f>AA35+AG35</f>
        <v>755</v>
      </c>
      <c r="V35" s="493"/>
      <c r="W35" s="490">
        <f>SUM(W34:Z34)</f>
        <v>410</v>
      </c>
      <c r="X35" s="491"/>
      <c r="Y35" s="491"/>
      <c r="Z35" s="492"/>
      <c r="AA35" s="392">
        <f>SUM(AA34:AB34)</f>
        <v>285</v>
      </c>
      <c r="AB35" s="393"/>
      <c r="AC35" s="490">
        <f>SUM(AC34:AF34)</f>
        <v>355</v>
      </c>
      <c r="AD35" s="491"/>
      <c r="AE35" s="491"/>
      <c r="AF35" s="492"/>
      <c r="AG35" s="392">
        <f>SUM(AG34:AH34)</f>
        <v>470</v>
      </c>
      <c r="AH35" s="393"/>
      <c r="AI35" s="29"/>
    </row>
    <row r="36" spans="1:35" ht="13.5" thickBot="1">
      <c r="A36" s="2"/>
      <c r="B36" s="91"/>
      <c r="C36" s="91"/>
      <c r="D36" s="91"/>
      <c r="E36" s="101"/>
      <c r="F36" s="91"/>
      <c r="G36" s="91"/>
      <c r="H36" s="91"/>
      <c r="I36" s="2"/>
      <c r="J36" s="494" t="s">
        <v>42</v>
      </c>
      <c r="K36" s="495"/>
      <c r="L36" s="495"/>
      <c r="M36" s="495"/>
      <c r="N36" s="496"/>
      <c r="O36" s="107"/>
      <c r="P36" s="28"/>
      <c r="Q36" s="396">
        <f>SUM(W36:AH36)</f>
        <v>1520</v>
      </c>
      <c r="R36" s="486"/>
      <c r="S36" s="486"/>
      <c r="T36" s="486"/>
      <c r="U36" s="486"/>
      <c r="V36" s="453"/>
      <c r="W36" s="392">
        <f>W35+AA35</f>
        <v>695</v>
      </c>
      <c r="X36" s="486"/>
      <c r="Y36" s="486"/>
      <c r="Z36" s="486"/>
      <c r="AA36" s="486"/>
      <c r="AB36" s="453"/>
      <c r="AC36" s="392">
        <f>AC35+AG35</f>
        <v>825</v>
      </c>
      <c r="AD36" s="399"/>
      <c r="AE36" s="399"/>
      <c r="AF36" s="399"/>
      <c r="AG36" s="399"/>
      <c r="AH36" s="393"/>
      <c r="AI36" s="29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N37" s="28"/>
      <c r="O37" s="28"/>
      <c r="P37" s="28"/>
      <c r="Q37" s="31"/>
      <c r="R37" s="31"/>
      <c r="S37" s="31"/>
      <c r="T37" s="31"/>
      <c r="U37" s="31"/>
      <c r="V37" s="32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9"/>
    </row>
    <row r="38" spans="1:35" ht="12.75">
      <c r="A38" s="384" t="s">
        <v>25</v>
      </c>
      <c r="B38" s="385"/>
      <c r="C38" s="386" t="s">
        <v>26</v>
      </c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465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507" t="s">
        <v>47</v>
      </c>
      <c r="B39" s="460"/>
      <c r="C39" s="460" t="s">
        <v>8</v>
      </c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87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459" t="s">
        <v>39</v>
      </c>
      <c r="B40" s="458"/>
      <c r="C40" s="460" t="s">
        <v>9</v>
      </c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38" t="s">
        <v>16</v>
      </c>
      <c r="S40" s="36"/>
      <c r="T40" s="36"/>
      <c r="U40" s="37"/>
      <c r="V40" s="90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459"/>
      <c r="B41" s="458"/>
      <c r="C41" s="458" t="s">
        <v>12</v>
      </c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88" t="s">
        <v>46</v>
      </c>
      <c r="S41" s="39"/>
      <c r="T41" s="39"/>
      <c r="U41" s="40"/>
      <c r="V41" s="89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497"/>
      <c r="B42" s="498"/>
      <c r="C42" s="499" t="s">
        <v>43</v>
      </c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1"/>
      <c r="R42" s="105"/>
      <c r="S42" s="103"/>
      <c r="T42" s="103"/>
      <c r="U42" s="103"/>
      <c r="V42" s="10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50" ht="12.75">
      <c r="V50" s="324"/>
    </row>
  </sheetData>
  <sheetProtection/>
  <mergeCells count="85">
    <mergeCell ref="AH8:AH10"/>
    <mergeCell ref="X8:X10"/>
    <mergeCell ref="Y8:Y10"/>
    <mergeCell ref="AB9:AB10"/>
    <mergeCell ref="Q8:Q10"/>
    <mergeCell ref="R8:R10"/>
    <mergeCell ref="S8:S10"/>
    <mergeCell ref="U8:U10"/>
    <mergeCell ref="V8:V10"/>
    <mergeCell ref="AI8:AI10"/>
    <mergeCell ref="A1:B1"/>
    <mergeCell ref="A2:AH2"/>
    <mergeCell ref="A3:AH3"/>
    <mergeCell ref="A4:A7"/>
    <mergeCell ref="B4:B7"/>
    <mergeCell ref="C4:L4"/>
    <mergeCell ref="M4:N5"/>
    <mergeCell ref="O4:O7"/>
    <mergeCell ref="AG8:AG10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AC6:AH6"/>
    <mergeCell ref="A34:B34"/>
    <mergeCell ref="Q4:V6"/>
    <mergeCell ref="W4:AB5"/>
    <mergeCell ref="AC4:AH5"/>
    <mergeCell ref="P4:P7"/>
    <mergeCell ref="W6:AB6"/>
    <mergeCell ref="M8:M11"/>
    <mergeCell ref="N8:N11"/>
    <mergeCell ref="P8:P10"/>
    <mergeCell ref="AC35:AF35"/>
    <mergeCell ref="AG35:AH35"/>
    <mergeCell ref="W36:AB36"/>
    <mergeCell ref="AC36:AH36"/>
    <mergeCell ref="J35:L35"/>
    <mergeCell ref="M35:N35"/>
    <mergeCell ref="Q35:T35"/>
    <mergeCell ref="U35:V35"/>
    <mergeCell ref="W35:Z35"/>
    <mergeCell ref="AA35:AB35"/>
    <mergeCell ref="C35:E35"/>
    <mergeCell ref="F35:H35"/>
    <mergeCell ref="J36:N36"/>
    <mergeCell ref="Q36:V36"/>
    <mergeCell ref="A38:B38"/>
    <mergeCell ref="C38:V38"/>
    <mergeCell ref="A39:B39"/>
    <mergeCell ref="C39:Q39"/>
    <mergeCell ref="A40:B40"/>
    <mergeCell ref="C40:Q40"/>
    <mergeCell ref="AC8:AC10"/>
    <mergeCell ref="AD8:AD10"/>
    <mergeCell ref="O8:O10"/>
    <mergeCell ref="Z8:Z9"/>
    <mergeCell ref="W8:W10"/>
    <mergeCell ref="AA8:AA10"/>
    <mergeCell ref="A41:B41"/>
    <mergeCell ref="C41:Q41"/>
    <mergeCell ref="A42:B42"/>
    <mergeCell ref="C42:Q42"/>
    <mergeCell ref="A9:A11"/>
    <mergeCell ref="A12:A13"/>
    <mergeCell ref="A14:A16"/>
    <mergeCell ref="A17:A19"/>
    <mergeCell ref="I8:I10"/>
    <mergeCell ref="J8:J10"/>
    <mergeCell ref="K8:K10"/>
    <mergeCell ref="T8:T10"/>
    <mergeCell ref="AE8:AE10"/>
    <mergeCell ref="AF8:AF10"/>
    <mergeCell ref="C8:C10"/>
    <mergeCell ref="D8:D10"/>
    <mergeCell ref="E8:E10"/>
    <mergeCell ref="F8:F10"/>
    <mergeCell ref="H8:H10"/>
    <mergeCell ref="L8:L11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="80" zoomScaleNormal="80" zoomScalePageLayoutView="0" workbookViewId="0" topLeftCell="A1">
      <selection activeCell="S15" sqref="S15"/>
    </sheetView>
  </sheetViews>
  <sheetFormatPr defaultColWidth="9.00390625" defaultRowHeight="12.75"/>
  <cols>
    <col min="2" max="2" width="22.625" style="0" customWidth="1"/>
    <col min="3" max="3" width="4.75390625" style="0" customWidth="1"/>
    <col min="4" max="4" width="5.625" style="0" customWidth="1"/>
    <col min="5" max="5" width="4.875" style="0" customWidth="1"/>
    <col min="6" max="6" width="3.875" style="0" customWidth="1"/>
    <col min="7" max="7" width="6.125" style="0" customWidth="1"/>
    <col min="8" max="9" width="4.125" style="0" customWidth="1"/>
    <col min="10" max="10" width="4.375" style="0" customWidth="1"/>
    <col min="11" max="11" width="5.00390625" style="0" customWidth="1"/>
    <col min="12" max="12" width="7.75390625" style="0" customWidth="1"/>
    <col min="15" max="15" width="7.875" style="288" customWidth="1"/>
    <col min="16" max="16" width="8.00390625" style="288" customWidth="1"/>
    <col min="17" max="17" width="7.25390625" style="0" customWidth="1"/>
    <col min="18" max="18" width="6.375" style="0" customWidth="1"/>
    <col min="19" max="19" width="6.125" style="0" customWidth="1"/>
    <col min="20" max="20" width="6.625" style="0" customWidth="1"/>
    <col min="21" max="21" width="5.25390625" style="0" customWidth="1"/>
    <col min="22" max="22" width="6.125" style="0" customWidth="1"/>
    <col min="23" max="23" width="5.75390625" style="0" customWidth="1"/>
    <col min="24" max="24" width="5.875" style="0" customWidth="1"/>
    <col min="25" max="25" width="5.625" style="0" customWidth="1"/>
    <col min="26" max="26" width="5.75390625" style="0" customWidth="1"/>
    <col min="27" max="27" width="6.125" style="0" customWidth="1"/>
    <col min="28" max="28" width="6.75390625" style="0" customWidth="1"/>
    <col min="29" max="29" width="6.625" style="0" customWidth="1"/>
    <col min="30" max="30" width="4.875" style="0" customWidth="1"/>
    <col min="31" max="31" width="6.125" style="0" customWidth="1"/>
    <col min="32" max="32" width="5.75390625" style="0" customWidth="1"/>
    <col min="33" max="33" width="5.875" style="0" customWidth="1"/>
    <col min="34" max="34" width="7.00390625" style="0" customWidth="1"/>
    <col min="35" max="35" width="24.125" style="0" customWidth="1"/>
  </cols>
  <sheetData>
    <row r="1" spans="1:35" ht="32.25" customHeight="1">
      <c r="A1" s="371"/>
      <c r="B1" s="371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  <c r="P1" s="300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</row>
    <row r="2" spans="1:35" ht="13.5" thickBot="1">
      <c r="A2" s="448" t="s">
        <v>32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58"/>
    </row>
    <row r="3" spans="1:35" ht="27.75" customHeight="1" thickBot="1">
      <c r="A3" s="433" t="s">
        <v>155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59"/>
    </row>
    <row r="4" spans="1:35" ht="13.5" thickBot="1">
      <c r="A4" s="443" t="s">
        <v>23</v>
      </c>
      <c r="B4" s="389" t="s">
        <v>24</v>
      </c>
      <c r="C4" s="414" t="s">
        <v>7</v>
      </c>
      <c r="D4" s="415"/>
      <c r="E4" s="415"/>
      <c r="F4" s="415"/>
      <c r="G4" s="415"/>
      <c r="H4" s="415"/>
      <c r="I4" s="415"/>
      <c r="J4" s="415"/>
      <c r="K4" s="415"/>
      <c r="L4" s="450"/>
      <c r="M4" s="436" t="s">
        <v>10</v>
      </c>
      <c r="N4" s="437"/>
      <c r="O4" s="422" t="s">
        <v>49</v>
      </c>
      <c r="P4" s="440" t="s">
        <v>48</v>
      </c>
      <c r="Q4" s="414" t="s">
        <v>1</v>
      </c>
      <c r="R4" s="415"/>
      <c r="S4" s="415"/>
      <c r="T4" s="415"/>
      <c r="U4" s="415"/>
      <c r="V4" s="416"/>
      <c r="W4" s="414" t="s">
        <v>0</v>
      </c>
      <c r="X4" s="415"/>
      <c r="Y4" s="415"/>
      <c r="Z4" s="415"/>
      <c r="AA4" s="415"/>
      <c r="AB4" s="416"/>
      <c r="AC4" s="414" t="s">
        <v>31</v>
      </c>
      <c r="AD4" s="415"/>
      <c r="AE4" s="415"/>
      <c r="AF4" s="415"/>
      <c r="AG4" s="415"/>
      <c r="AH4" s="416"/>
      <c r="AI4" s="436" t="s">
        <v>30</v>
      </c>
    </row>
    <row r="5" spans="1:35" ht="13.5" thickBot="1">
      <c r="A5" s="444"/>
      <c r="B5" s="390"/>
      <c r="C5" s="392" t="s">
        <v>35</v>
      </c>
      <c r="D5" s="399"/>
      <c r="E5" s="399"/>
      <c r="F5" s="399"/>
      <c r="G5" s="399"/>
      <c r="H5" s="393"/>
      <c r="I5" s="392" t="s">
        <v>34</v>
      </c>
      <c r="J5" s="399"/>
      <c r="K5" s="399"/>
      <c r="L5" s="398"/>
      <c r="M5" s="438"/>
      <c r="N5" s="439"/>
      <c r="O5" s="584"/>
      <c r="P5" s="441"/>
      <c r="Q5" s="435"/>
      <c r="R5" s="380"/>
      <c r="S5" s="380"/>
      <c r="T5" s="380"/>
      <c r="U5" s="380"/>
      <c r="V5" s="381"/>
      <c r="W5" s="417"/>
      <c r="X5" s="418"/>
      <c r="Y5" s="418"/>
      <c r="Z5" s="418"/>
      <c r="AA5" s="418"/>
      <c r="AB5" s="419"/>
      <c r="AC5" s="417"/>
      <c r="AD5" s="418"/>
      <c r="AE5" s="418"/>
      <c r="AF5" s="418"/>
      <c r="AG5" s="418"/>
      <c r="AH5" s="419"/>
      <c r="AI5" s="438"/>
    </row>
    <row r="6" spans="1:35" ht="13.5" thickBot="1">
      <c r="A6" s="444"/>
      <c r="B6" s="390"/>
      <c r="C6" s="392" t="s">
        <v>4</v>
      </c>
      <c r="D6" s="399"/>
      <c r="E6" s="398"/>
      <c r="F6" s="392" t="s">
        <v>5</v>
      </c>
      <c r="G6" s="399"/>
      <c r="H6" s="393"/>
      <c r="I6" s="420" t="s">
        <v>36</v>
      </c>
      <c r="J6" s="420" t="s">
        <v>14</v>
      </c>
      <c r="K6" s="420" t="s">
        <v>15</v>
      </c>
      <c r="L6" s="420" t="s">
        <v>41</v>
      </c>
      <c r="M6" s="411" t="s">
        <v>13</v>
      </c>
      <c r="N6" s="412"/>
      <c r="O6" s="584"/>
      <c r="P6" s="441"/>
      <c r="Q6" s="417"/>
      <c r="R6" s="418"/>
      <c r="S6" s="418"/>
      <c r="T6" s="418"/>
      <c r="U6" s="418"/>
      <c r="V6" s="419"/>
      <c r="W6" s="411" t="s">
        <v>29</v>
      </c>
      <c r="X6" s="412"/>
      <c r="Y6" s="412"/>
      <c r="Z6" s="412"/>
      <c r="AA6" s="412"/>
      <c r="AB6" s="413"/>
      <c r="AC6" s="411" t="s">
        <v>29</v>
      </c>
      <c r="AD6" s="412"/>
      <c r="AE6" s="412"/>
      <c r="AF6" s="412"/>
      <c r="AG6" s="412"/>
      <c r="AH6" s="413"/>
      <c r="AI6" s="586"/>
    </row>
    <row r="7" spans="1:35" ht="13.5" thickBot="1">
      <c r="A7" s="445"/>
      <c r="B7" s="391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21"/>
      <c r="J7" s="421"/>
      <c r="K7" s="421"/>
      <c r="L7" s="451"/>
      <c r="M7" s="34" t="s">
        <v>4</v>
      </c>
      <c r="N7" s="63" t="s">
        <v>5</v>
      </c>
      <c r="O7" s="585"/>
      <c r="P7" s="442"/>
      <c r="Q7" s="62" t="s">
        <v>2</v>
      </c>
      <c r="R7" s="64" t="s">
        <v>3</v>
      </c>
      <c r="S7" s="64" t="s">
        <v>11</v>
      </c>
      <c r="T7" s="64" t="s">
        <v>14</v>
      </c>
      <c r="U7" s="223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87"/>
    </row>
    <row r="8" spans="1:35" ht="36">
      <c r="A8" s="11">
        <v>1</v>
      </c>
      <c r="B8" s="225" t="s">
        <v>109</v>
      </c>
      <c r="C8" s="226">
        <v>1</v>
      </c>
      <c r="D8" s="227">
        <v>4</v>
      </c>
      <c r="E8" s="228"/>
      <c r="F8" s="226"/>
      <c r="G8" s="229"/>
      <c r="H8" s="230"/>
      <c r="I8" s="231">
        <v>1</v>
      </c>
      <c r="J8" s="232">
        <v>4</v>
      </c>
      <c r="K8" s="233">
        <v>0</v>
      </c>
      <c r="L8" s="234">
        <v>5</v>
      </c>
      <c r="M8" s="235" t="s">
        <v>52</v>
      </c>
      <c r="N8" s="236"/>
      <c r="O8" s="341">
        <f>P8-U8-V8</f>
        <v>60</v>
      </c>
      <c r="P8" s="342">
        <f>SUM(Q8:V8)</f>
        <v>105</v>
      </c>
      <c r="Q8" s="343">
        <f>W8+AC8</f>
        <v>10</v>
      </c>
      <c r="R8" s="343">
        <f aca="true" t="shared" si="0" ref="R8:V23">X8+AD8</f>
        <v>0</v>
      </c>
      <c r="S8" s="343">
        <f t="shared" si="0"/>
        <v>0</v>
      </c>
      <c r="T8" s="343">
        <f t="shared" si="0"/>
        <v>50</v>
      </c>
      <c r="U8" s="343">
        <f t="shared" si="0"/>
        <v>45</v>
      </c>
      <c r="V8" s="344">
        <f t="shared" si="0"/>
        <v>0</v>
      </c>
      <c r="W8" s="252">
        <v>10</v>
      </c>
      <c r="X8" s="227"/>
      <c r="Y8" s="227"/>
      <c r="Z8" s="227">
        <v>50</v>
      </c>
      <c r="AA8" s="287">
        <v>45</v>
      </c>
      <c r="AB8" s="278"/>
      <c r="AC8" s="229"/>
      <c r="AD8" s="228"/>
      <c r="AE8" s="228"/>
      <c r="AF8" s="227"/>
      <c r="AG8" s="287"/>
      <c r="AH8" s="277"/>
      <c r="AI8" s="113" t="s">
        <v>110</v>
      </c>
    </row>
    <row r="9" spans="1:35" ht="33.75" customHeight="1">
      <c r="A9" s="72">
        <v>2</v>
      </c>
      <c r="B9" s="238" t="s">
        <v>111</v>
      </c>
      <c r="C9" s="239">
        <v>1</v>
      </c>
      <c r="D9" s="240">
        <v>1</v>
      </c>
      <c r="E9" s="241"/>
      <c r="F9" s="239"/>
      <c r="G9" s="242"/>
      <c r="H9" s="237"/>
      <c r="I9" s="243">
        <v>1</v>
      </c>
      <c r="J9" s="244">
        <v>1</v>
      </c>
      <c r="K9" s="245">
        <v>0</v>
      </c>
      <c r="L9" s="246">
        <v>2</v>
      </c>
      <c r="M9" s="247" t="s">
        <v>51</v>
      </c>
      <c r="N9" s="248"/>
      <c r="O9" s="280">
        <f>P9-U9-V9</f>
        <v>31</v>
      </c>
      <c r="P9" s="348">
        <f>SUM(Q9:V9)</f>
        <v>50</v>
      </c>
      <c r="Q9" s="349">
        <f aca="true" t="shared" si="1" ref="Q9:Q25">W9+AC9</f>
        <v>6</v>
      </c>
      <c r="R9" s="349">
        <f t="shared" si="0"/>
        <v>0</v>
      </c>
      <c r="S9" s="349">
        <f t="shared" si="0"/>
        <v>0</v>
      </c>
      <c r="T9" s="349">
        <f t="shared" si="0"/>
        <v>25</v>
      </c>
      <c r="U9" s="349">
        <f t="shared" si="0"/>
        <v>19</v>
      </c>
      <c r="V9" s="350">
        <f t="shared" si="0"/>
        <v>0</v>
      </c>
      <c r="W9" s="253">
        <v>6</v>
      </c>
      <c r="X9" s="240"/>
      <c r="Y9" s="240"/>
      <c r="Z9" s="240">
        <v>25</v>
      </c>
      <c r="AA9" s="240">
        <v>19</v>
      </c>
      <c r="AB9" s="279"/>
      <c r="AC9" s="253"/>
      <c r="AD9" s="241"/>
      <c r="AE9" s="241"/>
      <c r="AF9" s="240"/>
      <c r="AG9" s="240"/>
      <c r="AH9" s="277"/>
      <c r="AI9" s="114" t="s">
        <v>112</v>
      </c>
    </row>
    <row r="10" spans="1:35" ht="66" customHeight="1">
      <c r="A10" s="72">
        <v>3</v>
      </c>
      <c r="B10" s="238" t="s">
        <v>113</v>
      </c>
      <c r="C10" s="239"/>
      <c r="D10" s="240"/>
      <c r="E10" s="241"/>
      <c r="F10" s="239">
        <v>2</v>
      </c>
      <c r="G10" s="242"/>
      <c r="H10" s="237"/>
      <c r="I10" s="243">
        <v>2</v>
      </c>
      <c r="J10" s="244"/>
      <c r="K10" s="245"/>
      <c r="L10" s="246">
        <v>2</v>
      </c>
      <c r="M10" s="247"/>
      <c r="N10" s="249" t="s">
        <v>51</v>
      </c>
      <c r="O10" s="280">
        <f>P10-U10-V10</f>
        <v>30</v>
      </c>
      <c r="P10" s="348">
        <f>SUM(Q10:V10)</f>
        <v>60</v>
      </c>
      <c r="Q10" s="349">
        <f t="shared" si="1"/>
        <v>15</v>
      </c>
      <c r="R10" s="349">
        <f t="shared" si="0"/>
        <v>0</v>
      </c>
      <c r="S10" s="349">
        <f t="shared" si="0"/>
        <v>15</v>
      </c>
      <c r="T10" s="349">
        <f t="shared" si="0"/>
        <v>0</v>
      </c>
      <c r="U10" s="349">
        <f t="shared" si="0"/>
        <v>30</v>
      </c>
      <c r="V10" s="350">
        <f t="shared" si="0"/>
        <v>0</v>
      </c>
      <c r="W10" s="253"/>
      <c r="X10" s="240"/>
      <c r="Y10" s="240"/>
      <c r="Z10" s="240"/>
      <c r="AA10" s="240"/>
      <c r="AB10" s="279"/>
      <c r="AC10" s="253">
        <v>15</v>
      </c>
      <c r="AD10" s="240"/>
      <c r="AE10" s="240">
        <v>15</v>
      </c>
      <c r="AF10" s="240"/>
      <c r="AG10" s="240">
        <v>30</v>
      </c>
      <c r="AH10" s="277"/>
      <c r="AI10" s="114" t="s">
        <v>114</v>
      </c>
    </row>
    <row r="11" spans="1:35" ht="48">
      <c r="A11" s="72">
        <v>4</v>
      </c>
      <c r="B11" s="238" t="s">
        <v>115</v>
      </c>
      <c r="C11" s="239">
        <v>0.5</v>
      </c>
      <c r="D11" s="240">
        <v>0.5</v>
      </c>
      <c r="E11" s="241"/>
      <c r="F11" s="239"/>
      <c r="G11" s="242"/>
      <c r="H11" s="237"/>
      <c r="I11" s="243">
        <v>0.5</v>
      </c>
      <c r="J11" s="244">
        <v>0.5</v>
      </c>
      <c r="K11" s="245"/>
      <c r="L11" s="246">
        <v>1</v>
      </c>
      <c r="M11" s="250" t="s">
        <v>51</v>
      </c>
      <c r="N11" s="251"/>
      <c r="O11" s="280">
        <f>P11-U11-V11</f>
        <v>12</v>
      </c>
      <c r="P11" s="348">
        <f>SUM(Q11:V11)</f>
        <v>30</v>
      </c>
      <c r="Q11" s="349">
        <f t="shared" si="1"/>
        <v>2</v>
      </c>
      <c r="R11" s="349">
        <f t="shared" si="0"/>
        <v>0</v>
      </c>
      <c r="S11" s="349">
        <f t="shared" si="0"/>
        <v>0</v>
      </c>
      <c r="T11" s="349">
        <f t="shared" si="0"/>
        <v>10</v>
      </c>
      <c r="U11" s="349">
        <f t="shared" si="0"/>
        <v>18</v>
      </c>
      <c r="V11" s="350">
        <f t="shared" si="0"/>
        <v>0</v>
      </c>
      <c r="W11" s="253">
        <v>2</v>
      </c>
      <c r="X11" s="240"/>
      <c r="Y11" s="240"/>
      <c r="Z11" s="240">
        <v>10</v>
      </c>
      <c r="AA11" s="240">
        <v>18</v>
      </c>
      <c r="AB11" s="279"/>
      <c r="AC11" s="253"/>
      <c r="AD11" s="240"/>
      <c r="AE11" s="240"/>
      <c r="AF11" s="240"/>
      <c r="AG11" s="240"/>
      <c r="AH11" s="277"/>
      <c r="AI11" s="114" t="s">
        <v>116</v>
      </c>
    </row>
    <row r="12" spans="1:35" ht="12.75">
      <c r="A12" s="72">
        <v>5</v>
      </c>
      <c r="B12" s="238" t="s">
        <v>117</v>
      </c>
      <c r="C12" s="239">
        <v>1</v>
      </c>
      <c r="D12" s="240">
        <v>5</v>
      </c>
      <c r="E12" s="241"/>
      <c r="F12" s="239">
        <v>1</v>
      </c>
      <c r="G12" s="242">
        <v>5</v>
      </c>
      <c r="H12" s="237"/>
      <c r="I12" s="243">
        <v>2</v>
      </c>
      <c r="J12" s="244">
        <v>10</v>
      </c>
      <c r="K12" s="245"/>
      <c r="L12" s="246">
        <v>12</v>
      </c>
      <c r="M12" s="250" t="s">
        <v>51</v>
      </c>
      <c r="N12" s="251" t="s">
        <v>52</v>
      </c>
      <c r="O12" s="353">
        <f>P12-U12-V12</f>
        <v>200</v>
      </c>
      <c r="P12" s="354">
        <f>SUM(Q12:V12)</f>
        <v>300</v>
      </c>
      <c r="Q12" s="351">
        <f t="shared" si="1"/>
        <v>60</v>
      </c>
      <c r="R12" s="351">
        <f t="shared" si="0"/>
        <v>20</v>
      </c>
      <c r="S12" s="351">
        <f t="shared" si="0"/>
        <v>0</v>
      </c>
      <c r="T12" s="351">
        <f t="shared" si="0"/>
        <v>120</v>
      </c>
      <c r="U12" s="351">
        <f t="shared" si="0"/>
        <v>100</v>
      </c>
      <c r="V12" s="352">
        <f t="shared" si="0"/>
        <v>0</v>
      </c>
      <c r="W12" s="253">
        <v>30</v>
      </c>
      <c r="X12" s="240">
        <v>10</v>
      </c>
      <c r="Y12" s="240"/>
      <c r="Z12" s="240">
        <v>60</v>
      </c>
      <c r="AA12" s="240">
        <v>50</v>
      </c>
      <c r="AB12" s="279"/>
      <c r="AC12" s="253">
        <v>30</v>
      </c>
      <c r="AD12" s="241">
        <v>10</v>
      </c>
      <c r="AE12" s="241"/>
      <c r="AF12" s="240">
        <v>60</v>
      </c>
      <c r="AG12" s="240">
        <v>50</v>
      </c>
      <c r="AH12" s="277"/>
      <c r="AI12" s="114" t="s">
        <v>118</v>
      </c>
    </row>
    <row r="13" spans="1:35" ht="12.75">
      <c r="A13" s="544">
        <v>6</v>
      </c>
      <c r="B13" s="254" t="s">
        <v>119</v>
      </c>
      <c r="C13" s="253">
        <v>1</v>
      </c>
      <c r="D13" s="240">
        <v>2</v>
      </c>
      <c r="E13" s="241"/>
      <c r="F13" s="239"/>
      <c r="G13" s="242"/>
      <c r="H13" s="241"/>
      <c r="I13" s="255">
        <v>2</v>
      </c>
      <c r="J13" s="256">
        <v>4</v>
      </c>
      <c r="K13" s="257"/>
      <c r="L13" s="258">
        <v>6</v>
      </c>
      <c r="M13" s="259" t="s">
        <v>51</v>
      </c>
      <c r="N13" s="260" t="s">
        <v>52</v>
      </c>
      <c r="O13" s="280">
        <f>SUM(Q13:T13)</f>
        <v>50</v>
      </c>
      <c r="P13" s="590">
        <f>SUM(Q13:V14)</f>
        <v>150</v>
      </c>
      <c r="Q13" s="349">
        <f t="shared" si="1"/>
        <v>20</v>
      </c>
      <c r="R13" s="349">
        <f t="shared" si="0"/>
        <v>0</v>
      </c>
      <c r="S13" s="349">
        <f t="shared" si="0"/>
        <v>0</v>
      </c>
      <c r="T13" s="349">
        <f t="shared" si="0"/>
        <v>30</v>
      </c>
      <c r="U13" s="349">
        <f t="shared" si="0"/>
        <v>25</v>
      </c>
      <c r="V13" s="350">
        <f t="shared" si="0"/>
        <v>0</v>
      </c>
      <c r="W13" s="253">
        <v>20</v>
      </c>
      <c r="X13" s="240"/>
      <c r="Y13" s="240"/>
      <c r="Z13" s="240">
        <v>30</v>
      </c>
      <c r="AA13" s="240">
        <v>25</v>
      </c>
      <c r="AB13" s="279"/>
      <c r="AC13" s="253"/>
      <c r="AD13" s="241"/>
      <c r="AE13" s="241"/>
      <c r="AF13" s="240"/>
      <c r="AG13" s="240"/>
      <c r="AH13" s="277"/>
      <c r="AI13" s="114" t="s">
        <v>149</v>
      </c>
    </row>
    <row r="14" spans="1:35" ht="12.75">
      <c r="A14" s="543"/>
      <c r="B14" s="261"/>
      <c r="C14" s="253"/>
      <c r="D14" s="240"/>
      <c r="E14" s="241"/>
      <c r="F14" s="239">
        <v>1</v>
      </c>
      <c r="G14" s="242">
        <v>2</v>
      </c>
      <c r="H14" s="241"/>
      <c r="I14" s="262"/>
      <c r="J14" s="263"/>
      <c r="K14" s="264"/>
      <c r="L14" s="265"/>
      <c r="M14" s="266"/>
      <c r="N14" s="267"/>
      <c r="O14" s="280">
        <f>SUM(Q14:T14)</f>
        <v>50</v>
      </c>
      <c r="P14" s="591"/>
      <c r="Q14" s="355">
        <f t="shared" si="1"/>
        <v>20</v>
      </c>
      <c r="R14" s="349">
        <f t="shared" si="0"/>
        <v>0</v>
      </c>
      <c r="S14" s="349">
        <f t="shared" si="0"/>
        <v>0</v>
      </c>
      <c r="T14" s="349">
        <f t="shared" si="0"/>
        <v>30</v>
      </c>
      <c r="U14" s="349">
        <f t="shared" si="0"/>
        <v>25</v>
      </c>
      <c r="V14" s="350">
        <f t="shared" si="0"/>
        <v>0</v>
      </c>
      <c r="W14" s="253"/>
      <c r="X14" s="240"/>
      <c r="Y14" s="240"/>
      <c r="Z14" s="240"/>
      <c r="AA14" s="240"/>
      <c r="AB14" s="279"/>
      <c r="AC14" s="253">
        <v>20</v>
      </c>
      <c r="AD14" s="241"/>
      <c r="AE14" s="241"/>
      <c r="AF14" s="240">
        <v>30</v>
      </c>
      <c r="AG14" s="240">
        <v>25</v>
      </c>
      <c r="AH14" s="277"/>
      <c r="AI14" s="114" t="s">
        <v>152</v>
      </c>
    </row>
    <row r="15" spans="1:35" ht="48">
      <c r="A15" s="544">
        <v>7</v>
      </c>
      <c r="B15" s="254" t="s">
        <v>120</v>
      </c>
      <c r="C15" s="253">
        <v>2</v>
      </c>
      <c r="D15" s="240"/>
      <c r="E15" s="241"/>
      <c r="F15" s="239"/>
      <c r="G15" s="242"/>
      <c r="H15" s="241"/>
      <c r="I15" s="255">
        <v>6</v>
      </c>
      <c r="J15" s="256"/>
      <c r="K15" s="257"/>
      <c r="L15" s="258">
        <v>6</v>
      </c>
      <c r="M15" s="268" t="s">
        <v>51</v>
      </c>
      <c r="N15" s="260" t="s">
        <v>52</v>
      </c>
      <c r="O15" s="280">
        <f>SUM(Q15:T15)</f>
        <v>20</v>
      </c>
      <c r="P15" s="590">
        <f>SUM(Q15:V17)</f>
        <v>105</v>
      </c>
      <c r="Q15" s="349">
        <f t="shared" si="1"/>
        <v>0</v>
      </c>
      <c r="R15" s="349">
        <f t="shared" si="0"/>
        <v>0</v>
      </c>
      <c r="S15" s="349">
        <f t="shared" si="0"/>
        <v>20</v>
      </c>
      <c r="T15" s="349">
        <f t="shared" si="0"/>
        <v>0</v>
      </c>
      <c r="U15" s="349">
        <f t="shared" si="0"/>
        <v>15</v>
      </c>
      <c r="V15" s="350">
        <f t="shared" si="0"/>
        <v>0</v>
      </c>
      <c r="W15" s="253"/>
      <c r="X15" s="240"/>
      <c r="Y15" s="240">
        <v>20</v>
      </c>
      <c r="Z15" s="240"/>
      <c r="AA15" s="240">
        <v>15</v>
      </c>
      <c r="AB15" s="279"/>
      <c r="AC15" s="253"/>
      <c r="AD15" s="240"/>
      <c r="AE15" s="240"/>
      <c r="AF15" s="240"/>
      <c r="AG15" s="240"/>
      <c r="AH15" s="277"/>
      <c r="AI15" s="114" t="s">
        <v>149</v>
      </c>
    </row>
    <row r="16" spans="1:35" ht="36">
      <c r="A16" s="542"/>
      <c r="B16" s="269"/>
      <c r="C16" s="253"/>
      <c r="D16" s="240"/>
      <c r="E16" s="241"/>
      <c r="F16" s="239">
        <v>2</v>
      </c>
      <c r="G16" s="242"/>
      <c r="H16" s="241"/>
      <c r="I16" s="270"/>
      <c r="J16" s="271"/>
      <c r="K16" s="272"/>
      <c r="L16" s="273"/>
      <c r="M16" s="274"/>
      <c r="N16" s="275"/>
      <c r="O16" s="280">
        <f aca="true" t="shared" si="2" ref="O16:O25">SUM(Q16:T16)</f>
        <v>20</v>
      </c>
      <c r="P16" s="591"/>
      <c r="Q16" s="355">
        <f t="shared" si="1"/>
        <v>0</v>
      </c>
      <c r="R16" s="349">
        <f t="shared" si="0"/>
        <v>0</v>
      </c>
      <c r="S16" s="349">
        <f t="shared" si="0"/>
        <v>20</v>
      </c>
      <c r="T16" s="349">
        <f t="shared" si="0"/>
        <v>0</v>
      </c>
      <c r="U16" s="349">
        <f t="shared" si="0"/>
        <v>15</v>
      </c>
      <c r="V16" s="350">
        <f t="shared" si="0"/>
        <v>0</v>
      </c>
      <c r="W16" s="253"/>
      <c r="X16" s="240"/>
      <c r="Y16" s="240"/>
      <c r="Z16" s="240"/>
      <c r="AA16" s="240"/>
      <c r="AB16" s="279"/>
      <c r="AC16" s="253"/>
      <c r="AD16" s="240"/>
      <c r="AE16" s="240">
        <v>20</v>
      </c>
      <c r="AF16" s="240"/>
      <c r="AG16" s="240">
        <v>15</v>
      </c>
      <c r="AH16" s="277"/>
      <c r="AI16" s="114" t="s">
        <v>121</v>
      </c>
    </row>
    <row r="17" spans="1:35" ht="12.75">
      <c r="A17" s="543"/>
      <c r="B17" s="261"/>
      <c r="C17" s="253"/>
      <c r="D17" s="240"/>
      <c r="E17" s="241"/>
      <c r="F17" s="239">
        <v>2</v>
      </c>
      <c r="G17" s="242"/>
      <c r="H17" s="241"/>
      <c r="I17" s="262"/>
      <c r="J17" s="263"/>
      <c r="K17" s="264"/>
      <c r="L17" s="265"/>
      <c r="M17" s="276"/>
      <c r="N17" s="267"/>
      <c r="O17" s="280">
        <f t="shared" si="2"/>
        <v>20</v>
      </c>
      <c r="P17" s="591"/>
      <c r="Q17" s="355">
        <f t="shared" si="1"/>
        <v>0</v>
      </c>
      <c r="R17" s="349">
        <f t="shared" si="0"/>
        <v>0</v>
      </c>
      <c r="S17" s="349">
        <f t="shared" si="0"/>
        <v>20</v>
      </c>
      <c r="T17" s="349">
        <f t="shared" si="0"/>
        <v>0</v>
      </c>
      <c r="U17" s="349">
        <f t="shared" si="0"/>
        <v>15</v>
      </c>
      <c r="V17" s="350">
        <f t="shared" si="0"/>
        <v>0</v>
      </c>
      <c r="W17" s="253"/>
      <c r="X17" s="240"/>
      <c r="Y17" s="240"/>
      <c r="Z17" s="240"/>
      <c r="AA17" s="240"/>
      <c r="AB17" s="279"/>
      <c r="AC17" s="253"/>
      <c r="AD17" s="240"/>
      <c r="AE17" s="240">
        <v>20</v>
      </c>
      <c r="AF17" s="240"/>
      <c r="AG17" s="240">
        <v>15</v>
      </c>
      <c r="AH17" s="277"/>
      <c r="AI17" s="114" t="s">
        <v>122</v>
      </c>
    </row>
    <row r="18" spans="1:35" ht="48">
      <c r="A18" s="72">
        <v>8</v>
      </c>
      <c r="B18" s="238" t="s">
        <v>123</v>
      </c>
      <c r="C18" s="253"/>
      <c r="D18" s="240"/>
      <c r="E18" s="241"/>
      <c r="F18" s="239"/>
      <c r="G18" s="242">
        <v>2</v>
      </c>
      <c r="H18" s="237"/>
      <c r="I18" s="286"/>
      <c r="J18" s="244">
        <v>2</v>
      </c>
      <c r="K18" s="245"/>
      <c r="L18" s="246">
        <v>2</v>
      </c>
      <c r="M18" s="281"/>
      <c r="N18" s="248" t="s">
        <v>51</v>
      </c>
      <c r="O18" s="280">
        <f t="shared" si="2"/>
        <v>15</v>
      </c>
      <c r="P18" s="592">
        <f>SUM(Q18:V18)</f>
        <v>30</v>
      </c>
      <c r="Q18" s="593">
        <f t="shared" si="1"/>
        <v>0</v>
      </c>
      <c r="R18" s="593">
        <f t="shared" si="0"/>
        <v>0</v>
      </c>
      <c r="S18" s="593">
        <f t="shared" si="0"/>
        <v>0</v>
      </c>
      <c r="T18" s="593">
        <f t="shared" si="0"/>
        <v>15</v>
      </c>
      <c r="U18" s="593">
        <f t="shared" si="0"/>
        <v>15</v>
      </c>
      <c r="V18" s="257">
        <f t="shared" si="0"/>
        <v>0</v>
      </c>
      <c r="W18" s="253"/>
      <c r="X18" s="240"/>
      <c r="Y18" s="240"/>
      <c r="Z18" s="240"/>
      <c r="AA18" s="240"/>
      <c r="AB18" s="237"/>
      <c r="AC18" s="253"/>
      <c r="AD18" s="240"/>
      <c r="AE18" s="240"/>
      <c r="AF18" s="240">
        <v>15</v>
      </c>
      <c r="AG18" s="240">
        <v>15</v>
      </c>
      <c r="AH18" s="277"/>
      <c r="AI18" s="114" t="s">
        <v>158</v>
      </c>
    </row>
    <row r="19" spans="1:35" ht="15" customHeight="1">
      <c r="A19" s="72">
        <v>9</v>
      </c>
      <c r="B19" s="238" t="s">
        <v>124</v>
      </c>
      <c r="C19" s="253">
        <v>2</v>
      </c>
      <c r="D19" s="240">
        <v>4</v>
      </c>
      <c r="E19" s="241">
        <v>2</v>
      </c>
      <c r="F19" s="239"/>
      <c r="G19" s="242"/>
      <c r="H19" s="237"/>
      <c r="I19" s="286">
        <v>2</v>
      </c>
      <c r="J19" s="244">
        <v>4</v>
      </c>
      <c r="K19" s="282">
        <v>2</v>
      </c>
      <c r="L19" s="246">
        <v>8</v>
      </c>
      <c r="M19" s="281" t="s">
        <v>52</v>
      </c>
      <c r="N19" s="248"/>
      <c r="O19" s="353">
        <f t="shared" si="2"/>
        <v>100</v>
      </c>
      <c r="P19" s="354">
        <f aca="true" t="shared" si="3" ref="P19:P25">SUM(Q19:V19)</f>
        <v>190</v>
      </c>
      <c r="Q19" s="351">
        <f t="shared" si="1"/>
        <v>40</v>
      </c>
      <c r="R19" s="351">
        <f t="shared" si="0"/>
        <v>0</v>
      </c>
      <c r="S19" s="351">
        <f t="shared" si="0"/>
        <v>0</v>
      </c>
      <c r="T19" s="351">
        <f t="shared" si="0"/>
        <v>60</v>
      </c>
      <c r="U19" s="351">
        <f t="shared" si="0"/>
        <v>60</v>
      </c>
      <c r="V19" s="352">
        <f t="shared" si="0"/>
        <v>30</v>
      </c>
      <c r="W19" s="253">
        <v>40</v>
      </c>
      <c r="X19" s="240"/>
      <c r="Y19" s="240"/>
      <c r="Z19" s="240">
        <v>60</v>
      </c>
      <c r="AA19" s="240">
        <v>60</v>
      </c>
      <c r="AB19" s="237">
        <v>30</v>
      </c>
      <c r="AC19" s="253"/>
      <c r="AD19" s="240"/>
      <c r="AE19" s="240"/>
      <c r="AF19" s="240"/>
      <c r="AG19" s="240"/>
      <c r="AH19" s="277"/>
      <c r="AI19" s="114" t="s">
        <v>125</v>
      </c>
    </row>
    <row r="20" spans="1:35" ht="27" customHeight="1">
      <c r="A20" s="72">
        <v>10</v>
      </c>
      <c r="B20" s="238" t="s">
        <v>126</v>
      </c>
      <c r="C20" s="253"/>
      <c r="D20" s="240"/>
      <c r="E20" s="241"/>
      <c r="F20" s="239">
        <v>1</v>
      </c>
      <c r="G20" s="242"/>
      <c r="H20" s="237"/>
      <c r="I20" s="286">
        <v>1</v>
      </c>
      <c r="J20" s="244"/>
      <c r="K20" s="245"/>
      <c r="L20" s="246">
        <v>1</v>
      </c>
      <c r="M20" s="281"/>
      <c r="N20" s="248" t="s">
        <v>51</v>
      </c>
      <c r="O20" s="280">
        <f t="shared" si="2"/>
        <v>15</v>
      </c>
      <c r="P20" s="348">
        <f t="shared" si="3"/>
        <v>30</v>
      </c>
      <c r="Q20" s="349">
        <f t="shared" si="1"/>
        <v>0</v>
      </c>
      <c r="R20" s="349">
        <f t="shared" si="0"/>
        <v>15</v>
      </c>
      <c r="S20" s="349">
        <f t="shared" si="0"/>
        <v>0</v>
      </c>
      <c r="T20" s="349">
        <f t="shared" si="0"/>
        <v>0</v>
      </c>
      <c r="U20" s="349">
        <f t="shared" si="0"/>
        <v>15</v>
      </c>
      <c r="V20" s="350">
        <f t="shared" si="0"/>
        <v>0</v>
      </c>
      <c r="W20" s="285"/>
      <c r="X20" s="283"/>
      <c r="Y20" s="283"/>
      <c r="Z20" s="240"/>
      <c r="AA20" s="240"/>
      <c r="AB20" s="237"/>
      <c r="AC20" s="253"/>
      <c r="AD20" s="240">
        <v>15</v>
      </c>
      <c r="AE20" s="240"/>
      <c r="AF20" s="240"/>
      <c r="AG20" s="240">
        <v>15</v>
      </c>
      <c r="AH20" s="277"/>
      <c r="AI20" s="114" t="s">
        <v>142</v>
      </c>
    </row>
    <row r="21" spans="1:35" ht="72">
      <c r="A21" s="72">
        <v>11</v>
      </c>
      <c r="B21" s="238" t="s">
        <v>127</v>
      </c>
      <c r="C21" s="253">
        <v>2</v>
      </c>
      <c r="D21" s="240"/>
      <c r="E21" s="241"/>
      <c r="F21" s="239"/>
      <c r="G21" s="242"/>
      <c r="H21" s="241"/>
      <c r="I21" s="243">
        <v>2</v>
      </c>
      <c r="J21" s="244"/>
      <c r="K21" s="245"/>
      <c r="L21" s="246">
        <v>2</v>
      </c>
      <c r="M21" s="247" t="s">
        <v>51</v>
      </c>
      <c r="N21" s="248"/>
      <c r="O21" s="280">
        <f t="shared" si="2"/>
        <v>25</v>
      </c>
      <c r="P21" s="348">
        <f t="shared" si="3"/>
        <v>45</v>
      </c>
      <c r="Q21" s="349">
        <f t="shared" si="1"/>
        <v>10</v>
      </c>
      <c r="R21" s="349">
        <f t="shared" si="0"/>
        <v>0</v>
      </c>
      <c r="S21" s="349">
        <f t="shared" si="0"/>
        <v>15</v>
      </c>
      <c r="T21" s="349">
        <f t="shared" si="0"/>
        <v>0</v>
      </c>
      <c r="U21" s="349">
        <f t="shared" si="0"/>
        <v>20</v>
      </c>
      <c r="V21" s="350">
        <f t="shared" si="0"/>
        <v>0</v>
      </c>
      <c r="W21" s="253">
        <v>10</v>
      </c>
      <c r="X21" s="240"/>
      <c r="Y21" s="240">
        <v>15</v>
      </c>
      <c r="Z21" s="240"/>
      <c r="AA21" s="240">
        <v>20</v>
      </c>
      <c r="AB21" s="237"/>
      <c r="AC21" s="253"/>
      <c r="AD21" s="240"/>
      <c r="AE21" s="240"/>
      <c r="AF21" s="240"/>
      <c r="AG21" s="240"/>
      <c r="AH21" s="277"/>
      <c r="AI21" s="114" t="s">
        <v>128</v>
      </c>
    </row>
    <row r="22" spans="1:35" ht="24">
      <c r="A22" s="72">
        <v>12</v>
      </c>
      <c r="B22" s="238" t="s">
        <v>129</v>
      </c>
      <c r="C22" s="253">
        <v>1</v>
      </c>
      <c r="D22" s="240"/>
      <c r="E22" s="241"/>
      <c r="F22" s="239"/>
      <c r="G22" s="242"/>
      <c r="H22" s="241"/>
      <c r="I22" s="243">
        <v>1</v>
      </c>
      <c r="J22" s="244"/>
      <c r="K22" s="245"/>
      <c r="L22" s="246">
        <v>1</v>
      </c>
      <c r="M22" s="247" t="s">
        <v>51</v>
      </c>
      <c r="N22" s="248"/>
      <c r="O22" s="280">
        <f t="shared" si="2"/>
        <v>15</v>
      </c>
      <c r="P22" s="348">
        <f t="shared" si="3"/>
        <v>30</v>
      </c>
      <c r="Q22" s="349">
        <f t="shared" si="1"/>
        <v>15</v>
      </c>
      <c r="R22" s="349">
        <f t="shared" si="0"/>
        <v>0</v>
      </c>
      <c r="S22" s="349">
        <f t="shared" si="0"/>
        <v>0</v>
      </c>
      <c r="T22" s="349">
        <f t="shared" si="0"/>
        <v>0</v>
      </c>
      <c r="U22" s="349">
        <f t="shared" si="0"/>
        <v>15</v>
      </c>
      <c r="V22" s="350">
        <f t="shared" si="0"/>
        <v>0</v>
      </c>
      <c r="W22" s="253">
        <v>15</v>
      </c>
      <c r="X22" s="240"/>
      <c r="Y22" s="240"/>
      <c r="Z22" s="240"/>
      <c r="AA22" s="240">
        <v>15</v>
      </c>
      <c r="AB22" s="237"/>
      <c r="AC22" s="253"/>
      <c r="AD22" s="240"/>
      <c r="AE22" s="240"/>
      <c r="AF22" s="240"/>
      <c r="AG22" s="240"/>
      <c r="AH22" s="277"/>
      <c r="AI22" s="114" t="s">
        <v>128</v>
      </c>
    </row>
    <row r="23" spans="1:35" ht="60">
      <c r="A23" s="72">
        <v>13</v>
      </c>
      <c r="B23" s="238" t="s">
        <v>130</v>
      </c>
      <c r="C23" s="253"/>
      <c r="D23" s="240"/>
      <c r="E23" s="241"/>
      <c r="F23" s="239"/>
      <c r="G23" s="242"/>
      <c r="H23" s="241">
        <v>4</v>
      </c>
      <c r="I23" s="243"/>
      <c r="J23" s="244"/>
      <c r="K23" s="245">
        <v>4</v>
      </c>
      <c r="L23" s="246">
        <v>4</v>
      </c>
      <c r="M23" s="247"/>
      <c r="N23" s="284" t="s">
        <v>51</v>
      </c>
      <c r="O23" s="353">
        <f t="shared" si="2"/>
        <v>0</v>
      </c>
      <c r="P23" s="354">
        <f t="shared" si="3"/>
        <v>80</v>
      </c>
      <c r="Q23" s="351">
        <f t="shared" si="1"/>
        <v>0</v>
      </c>
      <c r="R23" s="351">
        <f t="shared" si="0"/>
        <v>0</v>
      </c>
      <c r="S23" s="351">
        <f t="shared" si="0"/>
        <v>0</v>
      </c>
      <c r="T23" s="351">
        <f t="shared" si="0"/>
        <v>0</v>
      </c>
      <c r="U23" s="351">
        <f t="shared" si="0"/>
        <v>20</v>
      </c>
      <c r="V23" s="352">
        <f t="shared" si="0"/>
        <v>60</v>
      </c>
      <c r="W23" s="253"/>
      <c r="X23" s="240"/>
      <c r="Y23" s="240"/>
      <c r="Z23" s="240"/>
      <c r="AA23" s="240"/>
      <c r="AB23" s="237"/>
      <c r="AC23" s="253"/>
      <c r="AD23" s="240"/>
      <c r="AE23" s="240"/>
      <c r="AF23" s="240"/>
      <c r="AG23" s="240">
        <v>20</v>
      </c>
      <c r="AH23" s="279">
        <v>60</v>
      </c>
      <c r="AI23" s="114" t="s">
        <v>149</v>
      </c>
    </row>
    <row r="24" spans="1:35" ht="60">
      <c r="A24" s="72">
        <v>14</v>
      </c>
      <c r="B24" s="238" t="s">
        <v>131</v>
      </c>
      <c r="C24" s="253"/>
      <c r="D24" s="240"/>
      <c r="E24" s="241"/>
      <c r="F24" s="239"/>
      <c r="G24" s="242"/>
      <c r="H24" s="241">
        <v>4</v>
      </c>
      <c r="I24" s="243"/>
      <c r="J24" s="244"/>
      <c r="K24" s="245">
        <v>4</v>
      </c>
      <c r="L24" s="246">
        <v>4</v>
      </c>
      <c r="M24" s="281"/>
      <c r="N24" s="248" t="s">
        <v>51</v>
      </c>
      <c r="O24" s="280">
        <f t="shared" si="2"/>
        <v>0</v>
      </c>
      <c r="P24" s="348">
        <f t="shared" si="3"/>
        <v>80</v>
      </c>
      <c r="Q24" s="349">
        <f t="shared" si="1"/>
        <v>0</v>
      </c>
      <c r="R24" s="349">
        <f aca="true" t="shared" si="4" ref="R24:V25">X24+AD24</f>
        <v>0</v>
      </c>
      <c r="S24" s="349">
        <f t="shared" si="4"/>
        <v>0</v>
      </c>
      <c r="T24" s="349">
        <f t="shared" si="4"/>
        <v>0</v>
      </c>
      <c r="U24" s="349">
        <f t="shared" si="4"/>
        <v>20</v>
      </c>
      <c r="V24" s="350">
        <f t="shared" si="4"/>
        <v>60</v>
      </c>
      <c r="W24" s="253"/>
      <c r="X24" s="240"/>
      <c r="Y24" s="240"/>
      <c r="Z24" s="240"/>
      <c r="AA24" s="240"/>
      <c r="AB24" s="237"/>
      <c r="AC24" s="253"/>
      <c r="AD24" s="253"/>
      <c r="AE24" s="253"/>
      <c r="AF24" s="240"/>
      <c r="AG24" s="240">
        <v>20</v>
      </c>
      <c r="AH24" s="279">
        <v>60</v>
      </c>
      <c r="AI24" s="57" t="s">
        <v>152</v>
      </c>
    </row>
    <row r="25" spans="1:35" ht="60.75" thickBot="1">
      <c r="A25" s="72">
        <v>15</v>
      </c>
      <c r="B25" s="238" t="s">
        <v>132</v>
      </c>
      <c r="C25" s="253"/>
      <c r="D25" s="240"/>
      <c r="E25" s="241"/>
      <c r="F25" s="239"/>
      <c r="G25" s="240"/>
      <c r="H25" s="241">
        <v>4</v>
      </c>
      <c r="I25" s="243"/>
      <c r="J25" s="244"/>
      <c r="K25" s="245">
        <v>4</v>
      </c>
      <c r="L25" s="246">
        <v>4</v>
      </c>
      <c r="M25" s="281"/>
      <c r="N25" s="248" t="s">
        <v>51</v>
      </c>
      <c r="O25" s="339">
        <f t="shared" si="2"/>
        <v>0</v>
      </c>
      <c r="P25" s="345">
        <f t="shared" si="3"/>
        <v>80</v>
      </c>
      <c r="Q25" s="346">
        <f t="shared" si="1"/>
        <v>0</v>
      </c>
      <c r="R25" s="346">
        <f t="shared" si="4"/>
        <v>0</v>
      </c>
      <c r="S25" s="346">
        <f t="shared" si="4"/>
        <v>0</v>
      </c>
      <c r="T25" s="346">
        <f t="shared" si="4"/>
        <v>0</v>
      </c>
      <c r="U25" s="346">
        <f t="shared" si="4"/>
        <v>20</v>
      </c>
      <c r="V25" s="347">
        <f t="shared" si="4"/>
        <v>60</v>
      </c>
      <c r="W25" s="253"/>
      <c r="X25" s="253"/>
      <c r="Y25" s="253"/>
      <c r="Z25" s="240"/>
      <c r="AA25" s="240"/>
      <c r="AB25" s="237"/>
      <c r="AC25" s="253"/>
      <c r="AD25" s="253"/>
      <c r="AE25" s="253"/>
      <c r="AF25" s="240"/>
      <c r="AG25" s="240">
        <v>20</v>
      </c>
      <c r="AH25" s="279">
        <v>60</v>
      </c>
      <c r="AI25" s="114" t="s">
        <v>122</v>
      </c>
    </row>
    <row r="26" spans="1:35" ht="13.5" thickBot="1">
      <c r="A26" s="394" t="s">
        <v>6</v>
      </c>
      <c r="B26" s="395"/>
      <c r="C26" s="34">
        <f aca="true" t="shared" si="5" ref="C26:L26">SUM(C8:C25)</f>
        <v>11.5</v>
      </c>
      <c r="D26" s="35">
        <f t="shared" si="5"/>
        <v>16.5</v>
      </c>
      <c r="E26" s="33">
        <f t="shared" si="5"/>
        <v>2</v>
      </c>
      <c r="F26" s="34">
        <f t="shared" si="5"/>
        <v>9</v>
      </c>
      <c r="G26" s="35">
        <f t="shared" si="5"/>
        <v>9</v>
      </c>
      <c r="H26" s="33">
        <f t="shared" si="5"/>
        <v>12</v>
      </c>
      <c r="I26" s="94">
        <f t="shared" si="5"/>
        <v>20.5</v>
      </c>
      <c r="J26" s="95">
        <f t="shared" si="5"/>
        <v>25.5</v>
      </c>
      <c r="K26" s="96">
        <f t="shared" si="5"/>
        <v>14</v>
      </c>
      <c r="L26" s="9">
        <f t="shared" si="5"/>
        <v>60</v>
      </c>
      <c r="M26" s="84">
        <f>COUNTIF(M8:M25,"EGZ")</f>
        <v>2</v>
      </c>
      <c r="N26" s="83">
        <f>COUNTIF(N8:N25,"EGZ")</f>
        <v>3</v>
      </c>
      <c r="O26" s="106">
        <f aca="true" t="shared" si="6" ref="O26:AH26">SUM(O8:O25)</f>
        <v>663</v>
      </c>
      <c r="P26" s="9">
        <f t="shared" si="6"/>
        <v>1365</v>
      </c>
      <c r="Q26" s="83">
        <f t="shared" si="6"/>
        <v>198</v>
      </c>
      <c r="R26" s="84">
        <f t="shared" si="6"/>
        <v>35</v>
      </c>
      <c r="S26" s="84">
        <f t="shared" si="6"/>
        <v>90</v>
      </c>
      <c r="T26" s="84">
        <f t="shared" si="6"/>
        <v>340</v>
      </c>
      <c r="U26" s="84">
        <f t="shared" si="6"/>
        <v>492</v>
      </c>
      <c r="V26" s="85">
        <f t="shared" si="6"/>
        <v>210</v>
      </c>
      <c r="W26" s="85">
        <f t="shared" si="6"/>
        <v>133</v>
      </c>
      <c r="X26" s="85">
        <f t="shared" si="6"/>
        <v>10</v>
      </c>
      <c r="Y26" s="85">
        <f t="shared" si="6"/>
        <v>35</v>
      </c>
      <c r="Z26" s="85">
        <f t="shared" si="6"/>
        <v>235</v>
      </c>
      <c r="AA26" s="85">
        <f t="shared" si="6"/>
        <v>267</v>
      </c>
      <c r="AB26" s="85">
        <f t="shared" si="6"/>
        <v>30</v>
      </c>
      <c r="AC26" s="85">
        <f t="shared" si="6"/>
        <v>65</v>
      </c>
      <c r="AD26" s="85">
        <f t="shared" si="6"/>
        <v>25</v>
      </c>
      <c r="AE26" s="85">
        <f t="shared" si="6"/>
        <v>55</v>
      </c>
      <c r="AF26" s="85">
        <f t="shared" si="6"/>
        <v>105</v>
      </c>
      <c r="AG26" s="85">
        <f t="shared" si="6"/>
        <v>225</v>
      </c>
      <c r="AH26" s="85">
        <f t="shared" si="6"/>
        <v>180</v>
      </c>
      <c r="AI26" s="187"/>
    </row>
    <row r="27" spans="1:35" ht="13.5" thickBot="1">
      <c r="A27" s="2"/>
      <c r="B27" s="9" t="s">
        <v>33</v>
      </c>
      <c r="C27" s="392">
        <f>SUM(C26:E26)</f>
        <v>30</v>
      </c>
      <c r="D27" s="399"/>
      <c r="E27" s="398"/>
      <c r="F27" s="392">
        <f>SUM(F26:H26)</f>
        <v>30</v>
      </c>
      <c r="G27" s="399"/>
      <c r="H27" s="399"/>
      <c r="I27" s="97"/>
      <c r="J27" s="490" t="s">
        <v>44</v>
      </c>
      <c r="K27" s="588"/>
      <c r="L27" s="589"/>
      <c r="M27" s="399" t="s">
        <v>45</v>
      </c>
      <c r="N27" s="393"/>
      <c r="O27" s="2"/>
      <c r="P27" s="28"/>
      <c r="Q27" s="487">
        <f>W27+AC27</f>
        <v>663</v>
      </c>
      <c r="R27" s="488"/>
      <c r="S27" s="488"/>
      <c r="T27" s="489"/>
      <c r="U27" s="396">
        <f>AA27+AG27</f>
        <v>702</v>
      </c>
      <c r="V27" s="493"/>
      <c r="W27" s="491">
        <f>SUM(W26:Z26)</f>
        <v>413</v>
      </c>
      <c r="X27" s="491"/>
      <c r="Y27" s="491"/>
      <c r="Z27" s="492"/>
      <c r="AA27" s="392">
        <f>SUM(AA26:AB26)</f>
        <v>297</v>
      </c>
      <c r="AB27" s="393"/>
      <c r="AC27" s="491">
        <f>SUM(AC26:AF26)</f>
        <v>250</v>
      </c>
      <c r="AD27" s="491"/>
      <c r="AE27" s="491"/>
      <c r="AF27" s="492"/>
      <c r="AG27" s="392">
        <f>SUM(AG26:AH26)</f>
        <v>405</v>
      </c>
      <c r="AH27" s="393"/>
      <c r="AI27" s="29"/>
    </row>
    <row r="28" spans="1:35" ht="13.5" thickBot="1">
      <c r="A28" s="2"/>
      <c r="B28" s="91"/>
      <c r="C28" s="91"/>
      <c r="D28" s="91"/>
      <c r="E28" s="301"/>
      <c r="F28" s="91"/>
      <c r="G28" s="91"/>
      <c r="H28" s="91"/>
      <c r="I28" s="2"/>
      <c r="J28" s="392" t="s">
        <v>42</v>
      </c>
      <c r="K28" s="397"/>
      <c r="L28" s="397"/>
      <c r="M28" s="397"/>
      <c r="N28" s="398"/>
      <c r="O28" s="302"/>
      <c r="P28" s="28"/>
      <c r="Q28" s="396">
        <f>W28+AC28</f>
        <v>1365</v>
      </c>
      <c r="R28" s="397"/>
      <c r="S28" s="397"/>
      <c r="T28" s="397"/>
      <c r="U28" s="397"/>
      <c r="V28" s="398"/>
      <c r="W28" s="392">
        <f>W27+AA27</f>
        <v>710</v>
      </c>
      <c r="X28" s="397"/>
      <c r="Y28" s="397"/>
      <c r="Z28" s="397"/>
      <c r="AA28" s="397"/>
      <c r="AB28" s="398"/>
      <c r="AC28" s="399">
        <f>AC27+AG27</f>
        <v>655</v>
      </c>
      <c r="AD28" s="399"/>
      <c r="AE28" s="399"/>
      <c r="AF28" s="399"/>
      <c r="AG28" s="399"/>
      <c r="AH28" s="393"/>
      <c r="AI28" s="29"/>
    </row>
    <row r="29" spans="1:35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8"/>
      <c r="N29" s="28"/>
      <c r="O29" s="28"/>
      <c r="P29" s="28"/>
      <c r="Q29" s="31"/>
      <c r="R29" s="31"/>
      <c r="S29" s="31"/>
      <c r="T29" s="31"/>
      <c r="U29" s="31"/>
      <c r="V29" s="32"/>
      <c r="W29" s="30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9"/>
    </row>
    <row r="30" spans="1:35" ht="12.75">
      <c r="A30" s="384" t="s">
        <v>25</v>
      </c>
      <c r="B30" s="385"/>
      <c r="C30" s="386" t="s">
        <v>26</v>
      </c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465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507" t="s">
        <v>47</v>
      </c>
      <c r="B31" s="460"/>
      <c r="C31" s="460" t="s">
        <v>8</v>
      </c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87" t="s">
        <v>28</v>
      </c>
      <c r="S31" s="36"/>
      <c r="T31" s="36"/>
      <c r="U31" s="36"/>
      <c r="V31" s="37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459" t="s">
        <v>39</v>
      </c>
      <c r="B32" s="458"/>
      <c r="C32" s="460" t="s">
        <v>9</v>
      </c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38" t="s">
        <v>16</v>
      </c>
      <c r="S32" s="36"/>
      <c r="T32" s="36"/>
      <c r="U32" s="37"/>
      <c r="V32" s="90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3.5" thickBot="1">
      <c r="A33" s="459"/>
      <c r="B33" s="458"/>
      <c r="C33" s="458" t="s">
        <v>12</v>
      </c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88" t="s">
        <v>46</v>
      </c>
      <c r="S33" s="39"/>
      <c r="T33" s="39"/>
      <c r="U33" s="40"/>
      <c r="V33" s="89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497"/>
      <c r="B34" s="498"/>
      <c r="C34" s="499" t="s">
        <v>43</v>
      </c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1"/>
      <c r="R34" s="105"/>
      <c r="S34" s="103"/>
      <c r="T34" s="103"/>
      <c r="U34" s="103"/>
      <c r="V34" s="102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</sheetData>
  <sheetProtection/>
  <mergeCells count="53">
    <mergeCell ref="A33:B33"/>
    <mergeCell ref="C33:Q33"/>
    <mergeCell ref="A34:B34"/>
    <mergeCell ref="C34:Q34"/>
    <mergeCell ref="P13:P14"/>
    <mergeCell ref="A13:A14"/>
    <mergeCell ref="A15:A17"/>
    <mergeCell ref="P15:P17"/>
    <mergeCell ref="A30:B30"/>
    <mergeCell ref="C30:V30"/>
    <mergeCell ref="A31:B31"/>
    <mergeCell ref="C31:Q31"/>
    <mergeCell ref="A32:B32"/>
    <mergeCell ref="C32:Q32"/>
    <mergeCell ref="W27:Z27"/>
    <mergeCell ref="AA27:AB27"/>
    <mergeCell ref="C27:E27"/>
    <mergeCell ref="F27:H27"/>
    <mergeCell ref="J28:N28"/>
    <mergeCell ref="Q28:V28"/>
    <mergeCell ref="W28:AB28"/>
    <mergeCell ref="AC28:AH28"/>
    <mergeCell ref="J27:L27"/>
    <mergeCell ref="M27:N27"/>
    <mergeCell ref="Q27:T27"/>
    <mergeCell ref="U27:V27"/>
    <mergeCell ref="AC6:AH6"/>
    <mergeCell ref="A26:B26"/>
    <mergeCell ref="Q4:V6"/>
    <mergeCell ref="W4:AB5"/>
    <mergeCell ref="AC4:AH5"/>
    <mergeCell ref="AC27:AF27"/>
    <mergeCell ref="AG27:AH27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W6:AB6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2019-10-31T10:35:14Z</cp:lastPrinted>
  <dcterms:created xsi:type="dcterms:W3CDTF">1997-02-26T13:46:56Z</dcterms:created>
  <dcterms:modified xsi:type="dcterms:W3CDTF">2023-10-04T09:15:23Z</dcterms:modified>
  <cp:category/>
  <cp:version/>
  <cp:contentType/>
  <cp:contentStatus/>
</cp:coreProperties>
</file>