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9" activeTab="0"/>
  </bookViews>
  <sheets>
    <sheet name="I rok " sheetId="1" r:id="rId1"/>
    <sheet name="II  rok" sheetId="2" r:id="rId2"/>
    <sheet name="III rok" sheetId="3" r:id="rId3"/>
  </sheets>
  <definedNames/>
  <calcPr fullCalcOnLoad="1"/>
</workbook>
</file>

<file path=xl/sharedStrings.xml><?xml version="1.0" encoding="utf-8"?>
<sst xmlns="http://schemas.openxmlformats.org/spreadsheetml/2006/main" count="426" uniqueCount="162">
  <si>
    <t xml:space="preserve">STUDIA I STOPNIA  STACJONARNE  </t>
  </si>
  <si>
    <t>Lp</t>
  </si>
  <si>
    <t>NAZWA PRZEDMIOTU</t>
  </si>
  <si>
    <t>ECTS</t>
  </si>
  <si>
    <t>FORMA                  ZALICZENIA</t>
  </si>
  <si>
    <t>Razem
do pensum</t>
  </si>
  <si>
    <t>Razem ogółem</t>
  </si>
  <si>
    <t>Suma godzin w roku</t>
  </si>
  <si>
    <t>SEMESTR I</t>
  </si>
  <si>
    <t>SEMESTR II</t>
  </si>
  <si>
    <t>Jednostka prowadząca przedmiot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</si>
  <si>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</si>
  <si>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</si>
  <si>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</si>
  <si>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</si>
  <si>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</si>
  <si>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</si>
  <si>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</si>
  <si>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</si>
  <si>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</si>
  <si>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</si>
  <si>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</si>
  <si>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</si>
  <si>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</si>
  <si>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</si>
  <si>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Zakład Zdrowia Publiczngo</t>
  </si>
  <si>
    <t>Zakład Zdrowia Publicznego</t>
  </si>
  <si>
    <t>Samodzielna Pracownia Historii Medycyny i Farmacji</t>
  </si>
  <si>
    <t>Zakład Biochemii Lekarskiej</t>
  </si>
  <si>
    <t>Zakład Biofizyki</t>
  </si>
  <si>
    <t>Wychowanie fizyczne</t>
  </si>
  <si>
    <t>Studium Wychowania Fizycznego</t>
  </si>
  <si>
    <t>Demografia</t>
  </si>
  <si>
    <t>Język angielski specjalistyczny</t>
  </si>
  <si>
    <t>Studium Języków Obcych</t>
  </si>
  <si>
    <t>Podstawy organizacji i zarządzania</t>
  </si>
  <si>
    <t>Szkolenie biblioteczne (2 godz.)</t>
  </si>
  <si>
    <t>Biblioteka UMB</t>
  </si>
  <si>
    <t xml:space="preserve">SUMA    GODZIN   </t>
  </si>
  <si>
    <t>RAZEM</t>
  </si>
  <si>
    <t>Godz. do pensum</t>
  </si>
  <si>
    <t>Godz. ogółem</t>
  </si>
  <si>
    <t>Forma zaliczenia</t>
  </si>
  <si>
    <t>Forma zajęć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</si>
  <si>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</si>
  <si>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</si>
  <si>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</si>
  <si>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</si>
  <si>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</si>
  <si>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</si>
  <si>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</si>
  <si>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</si>
  <si>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</si>
  <si>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Podstawy ekonomiki zdrowia</t>
  </si>
  <si>
    <t>Organizacja ochrony zdrowia w Polsce i na świecie</t>
  </si>
  <si>
    <t>Zakład Patomorfologii Ogólnej</t>
  </si>
  <si>
    <t>Finansowanie w ochronie zdrowia</t>
  </si>
  <si>
    <t>Podstawy polityki zdrowotnej</t>
  </si>
  <si>
    <t>Zdrowie środowiskowe</t>
  </si>
  <si>
    <t>Zakład Toksykologii</t>
  </si>
  <si>
    <t>Profilaktyka chorób</t>
  </si>
  <si>
    <t>Międzynarodowe problemy zdrowia</t>
  </si>
  <si>
    <t>Zakład Medycyny Wieku Rozwojowego i Pielęgniarstwa Pediatrycznego</t>
  </si>
  <si>
    <t xml:space="preserve">Klinika Alergologii i Chorób Wewnętrznych </t>
  </si>
  <si>
    <t>Klinika Geriatrii</t>
  </si>
  <si>
    <t>Choroby zakaźne</t>
  </si>
  <si>
    <t>Klinika Chorób Zakaźnych i Neuroinfekcji</t>
  </si>
  <si>
    <t>Nadzór sanitarno-epidemiologiczny</t>
  </si>
  <si>
    <t>Samorządowa polityka zdrowotna</t>
  </si>
  <si>
    <t>Jakość w opiece zdrowotnej</t>
  </si>
  <si>
    <t>Przedmiot do wyboru A</t>
  </si>
  <si>
    <t>Przedmiot do wyboru B</t>
  </si>
  <si>
    <t>Zakład Higieny, Epidemiologii i Ergonomii</t>
  </si>
  <si>
    <t>Klinika Medycyny Ratunkowej Dzieci</t>
  </si>
  <si>
    <t>Ubezpieczenia społeczne</t>
  </si>
  <si>
    <t>Ubezpieczenia zdrowotne</t>
  </si>
  <si>
    <t>Zakład Prawa Medycznego i Deontologii Lekarskiej</t>
  </si>
  <si>
    <t>Godz. pozostałe</t>
  </si>
  <si>
    <t>Zakład Diagnostyki Mikrobiologicznej i Immunologii Infekcyjnej</t>
  </si>
  <si>
    <t>Podstawy ekologii człowieka</t>
  </si>
  <si>
    <t xml:space="preserve">Podstawy zdrowia publicznego </t>
  </si>
  <si>
    <t>Promocja zdrowia</t>
  </si>
  <si>
    <t>Historia zdrowia publicznego i epidemiologii</t>
  </si>
  <si>
    <t xml:space="preserve">Podstawy prawa </t>
  </si>
  <si>
    <t>Psychologia zdrowia</t>
  </si>
  <si>
    <t>Komunikowanie w zdrowiu publicznym</t>
  </si>
  <si>
    <t>Praca zespołowa</t>
  </si>
  <si>
    <t>Mikrobiologia</t>
  </si>
  <si>
    <t>Biochemia</t>
  </si>
  <si>
    <t>Bofizyka</t>
  </si>
  <si>
    <t xml:space="preserve">Szkolenie BHP </t>
  </si>
  <si>
    <t>Praktyka zawodowa (120 godz.)</t>
  </si>
  <si>
    <t xml:space="preserve">Monitoring stanu zdrowia populacji </t>
  </si>
  <si>
    <t xml:space="preserve">Epidemiologia analityczna </t>
  </si>
  <si>
    <t>Zarządzanie w ochronie zdrowia</t>
  </si>
  <si>
    <t>Ergonomia i bezpieczeństwo pracy</t>
  </si>
  <si>
    <t>Prawo pracy</t>
  </si>
  <si>
    <t>Bioterroryzm</t>
  </si>
  <si>
    <t>Zarządzanie projektem</t>
  </si>
  <si>
    <t>Negocjacje</t>
  </si>
  <si>
    <t>Zarządzanie kryzysowe w ochronie zdrowia</t>
  </si>
  <si>
    <t>Statystyka</t>
  </si>
  <si>
    <t>Zakład Statystyki i Informatyki Medycznej</t>
  </si>
  <si>
    <t>Epidemiologia kliniczna</t>
  </si>
  <si>
    <t>E-zdrowie</t>
  </si>
  <si>
    <t>Kontraktowanie świadczeń zdrowotnych</t>
  </si>
  <si>
    <t>Koordynowana opieka medyczna</t>
  </si>
  <si>
    <t>Rachunek kosztów w ochronie zdrowia</t>
  </si>
  <si>
    <t>Zamówienia publiczne</t>
  </si>
  <si>
    <t>Uzależnienia</t>
  </si>
  <si>
    <t>Informacja naukowa w zdrowiu publicznym</t>
  </si>
  <si>
    <t>Medycyna katastrof i kwalifikowana pierwsza pomoc</t>
  </si>
  <si>
    <t>Choroby dzieci</t>
  </si>
  <si>
    <t>Ginekologia i położnictwo</t>
  </si>
  <si>
    <t>Geriatria</t>
  </si>
  <si>
    <t>Choroby wewnętrzne</t>
  </si>
  <si>
    <t>Epidemiologia stanów i chorób związanych z żywnością i żywieniem</t>
  </si>
  <si>
    <t>Marketing usług zdrowotnych</t>
  </si>
  <si>
    <t>Klinika Onkologii</t>
  </si>
  <si>
    <t>Zakład Higieny, Epidemiologii i Ergonomii/Zakład Dietetyki i Żywienia Klinicznego</t>
  </si>
  <si>
    <t>EGZ</t>
  </si>
  <si>
    <t>ZAL</t>
  </si>
  <si>
    <t>Wystąpienia publiczne</t>
  </si>
  <si>
    <t>Techniki prezentacji</t>
  </si>
  <si>
    <t>Choroby infekcyjne</t>
  </si>
  <si>
    <t>Historia medycyny</t>
  </si>
  <si>
    <t>Public relations w ochronie zdrowia</t>
  </si>
  <si>
    <t>Styl życia a zdrowie</t>
  </si>
  <si>
    <t>Ochrona środowiska</t>
  </si>
  <si>
    <t>Prawo administracyjne</t>
  </si>
  <si>
    <t>Narzędzia analityczne w ochronie zdrowia</t>
  </si>
  <si>
    <t>Podstawy polityki społecznej</t>
  </si>
  <si>
    <t>Pomoc społeczna</t>
  </si>
  <si>
    <t>Programy zdrowotne</t>
  </si>
  <si>
    <t>Sytuacja zdrowotna w Polsce i na świecie</t>
  </si>
  <si>
    <t>Ochrona zdrowia w UE</t>
  </si>
  <si>
    <t>Żywienie człowieka</t>
  </si>
  <si>
    <t>Metodologia badań naukowych</t>
  </si>
  <si>
    <t>Rachunkowość finansowa</t>
  </si>
  <si>
    <t>Chemiczne zagrożenia zdrowia</t>
  </si>
  <si>
    <t>Telemedycyna</t>
  </si>
  <si>
    <t>Organizacja ratownictwa medycznego</t>
  </si>
  <si>
    <t>Zarządzanie kapiałem ludzkim</t>
  </si>
  <si>
    <t>Bezpieczeństwo zdrowotne ludności</t>
  </si>
  <si>
    <t>Zakład Fizjologii</t>
  </si>
  <si>
    <t>Zakład Anatomii Prawidłowej Człowieka</t>
  </si>
  <si>
    <t>Socjologia/Sociology</t>
  </si>
  <si>
    <t>Podstawy epidemiologii/Basics of Epidemiology</t>
  </si>
  <si>
    <t>Anatomia i fizjologia/Anatomy and Physiology</t>
  </si>
  <si>
    <t>Ekonomia/Economy</t>
  </si>
  <si>
    <t>Edukacja zdrowotna/Health education</t>
  </si>
  <si>
    <t>Patofizjologia/Pathophysiology</t>
  </si>
  <si>
    <t>Zarządzanie podmiotem leczniczym/Menagement in health organizations</t>
  </si>
  <si>
    <t>Onkologia/Oncology</t>
  </si>
  <si>
    <t>Ocena technologii medycznych/Health Technology Assessment</t>
  </si>
  <si>
    <t>Zakład Położnictwa, Ginekologii i Opieki Położniczo-Ginekologicznej</t>
  </si>
  <si>
    <t>Zakład Zintegrowanej Opieki Medycznej</t>
  </si>
  <si>
    <t>Zakład Medycyny Populacyjnej i Prewencji Chorób Cywilizacyjnych</t>
  </si>
  <si>
    <t>KIERUNEK:  ZDROWIE PUBLICZNE i EPIDEMIOLOGIA  (Cykl 2)                                       I ROK                        rok akademicki: 2022/2023</t>
  </si>
  <si>
    <t>KIERUNEK: ZDROWIE PUBLICZNE i EPIDEMIOLOGIA (Cykl 2)                                         III ROK                        rok akademicki:   2024/2025</t>
  </si>
  <si>
    <t>KIERUNEK : ZDROWIE PUBLICZNE i EPIDEMIOLOGIA (Cykl 2)                                         II ROK                        rok akademicki:   2023/2024</t>
  </si>
  <si>
    <t xml:space="preserve">Zakład Psychologii i Filozofii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</si>
</sst>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8" fillId="35" borderId="20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9" fillId="38" borderId="21" xfId="0" applyFont="1" applyFill="1" applyBorder="1" applyAlignment="1">
      <alignment horizontal="center" vertical="center" wrapText="1"/>
    </xf>
    <xf numFmtId="0" fontId="9" fillId="36" borderId="21" xfId="0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8" fillId="38" borderId="26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8" fillId="42" borderId="11" xfId="0" applyFont="1" applyFill="1" applyBorder="1" applyAlignment="1">
      <alignment horizontal="center" vertical="center" wrapText="1"/>
    </xf>
    <xf numFmtId="0" fontId="8" fillId="42" borderId="2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7" fillId="38" borderId="11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9" fillId="38" borderId="13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9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textRotation="90" wrapText="1"/>
    </xf>
    <xf numFmtId="0" fontId="9" fillId="38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9" fillId="33" borderId="17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28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J41"/>
  <sheetViews>
    <sheetView tabSelected="1" zoomScale="80" zoomScaleNormal="80" zoomScalePageLayoutView="0" workbookViewId="0" topLeftCell="A1">
      <pane xSplit="21" ySplit="12" topLeftCell="V13" activePane="bottomRight" state="frozen"/>
      <selection pane="topLeft" activeCell="A1" sqref="A1"/>
      <selection pane="topRight" activeCell="V1" sqref="V1"/>
      <selection pane="bottomLeft" activeCell="A14" sqref="A14"/>
      <selection pane="bottomRight" activeCell="R26" sqref="R26"/>
    </sheetView>
  </sheetViews>
  <sheetFormatPr defaultColWidth="9.00390625" defaultRowHeight="12.75"/>
  <cols>
    <col min="1" max="1" width="3.125" style="1" customWidth="1"/>
    <col min="2" max="2" width="22.625" style="1" customWidth="1"/>
    <col min="3" max="3" width="27.75390625" style="1" customWidth="1"/>
    <col min="4" max="4" width="4.125" style="1" customWidth="1"/>
    <col min="5" max="6" width="4.00390625" style="1" customWidth="1"/>
    <col min="7" max="7" width="4.125" style="1" customWidth="1"/>
    <col min="8" max="8" width="3.1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7.00390625" style="1" customWidth="1"/>
    <col min="18" max="18" width="5.25390625" style="1" customWidth="1"/>
    <col min="19" max="19" width="5.00390625" style="1" customWidth="1"/>
    <col min="20" max="20" width="5.125" style="1" customWidth="1"/>
    <col min="21" max="21" width="4.00390625" style="1" customWidth="1"/>
    <col min="22" max="22" width="4.75390625" style="1" customWidth="1"/>
    <col min="23" max="23" width="6.25390625" style="1" customWidth="1"/>
    <col min="24" max="24" width="5.875" style="1" customWidth="1"/>
    <col min="25" max="25" width="5.00390625" style="1" customWidth="1"/>
    <col min="26" max="26" width="6.125" style="1" customWidth="1"/>
    <col min="27" max="27" width="4.00390625" style="1" customWidth="1"/>
    <col min="28" max="28" width="5.25390625" style="1" customWidth="1"/>
    <col min="29" max="29" width="3.25390625" style="1" customWidth="1"/>
    <col min="30" max="30" width="5.875" style="1" customWidth="1"/>
    <col min="31" max="31" width="3.875" style="1" customWidth="1"/>
    <col min="32" max="32" width="5.375" style="1" customWidth="1"/>
    <col min="33" max="33" width="3.875" style="1" customWidth="1"/>
    <col min="34" max="34" width="6.125" style="1" customWidth="1"/>
    <col min="35" max="35" width="5.25390625" style="1" customWidth="1"/>
    <col min="36" max="36" width="42.25390625" style="1" customWidth="1"/>
    <col min="37" max="16384" width="9.125" style="1" customWidth="1"/>
  </cols>
  <sheetData>
    <row r="1" spans="1:36" ht="18" customHeight="1">
      <c r="A1" s="149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25"/>
    </row>
    <row r="2" spans="1:36" ht="22.5" customHeight="1">
      <c r="A2" s="150" t="s">
        <v>158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2"/>
    </row>
    <row r="3" spans="1:36" ht="14.25" customHeight="1">
      <c r="A3" s="146" t="s">
        <v>1</v>
      </c>
      <c r="B3" s="146" t="s">
        <v>2</v>
      </c>
      <c r="C3" s="146"/>
      <c r="D3" s="144" t="s">
        <v>3</v>
      </c>
      <c r="E3" s="144"/>
      <c r="F3" s="144"/>
      <c r="G3" s="144"/>
      <c r="H3" s="144"/>
      <c r="I3" s="144"/>
      <c r="J3" s="144"/>
      <c r="K3" s="144"/>
      <c r="L3" s="144"/>
      <c r="M3" s="144"/>
      <c r="N3" s="152" t="s">
        <v>4</v>
      </c>
      <c r="O3" s="152"/>
      <c r="P3" s="153" t="s">
        <v>5</v>
      </c>
      <c r="Q3" s="154" t="s">
        <v>6</v>
      </c>
      <c r="R3" s="146" t="s">
        <v>7</v>
      </c>
      <c r="S3" s="146"/>
      <c r="T3" s="146"/>
      <c r="U3" s="146"/>
      <c r="V3" s="146"/>
      <c r="W3" s="146"/>
      <c r="X3" s="146" t="s">
        <v>8</v>
      </c>
      <c r="Y3" s="146"/>
      <c r="Z3" s="146"/>
      <c r="AA3" s="146"/>
      <c r="AB3" s="146"/>
      <c r="AC3" s="146"/>
      <c r="AD3" s="146" t="s">
        <v>9</v>
      </c>
      <c r="AE3" s="146"/>
      <c r="AF3" s="146"/>
      <c r="AG3" s="146"/>
      <c r="AH3" s="146"/>
      <c r="AI3" s="146"/>
      <c r="AJ3" s="159" t="s">
        <v>10</v>
      </c>
    </row>
    <row r="4" spans="1:36" ht="12.75" customHeight="1">
      <c r="A4" s="146"/>
      <c r="B4" s="146"/>
      <c r="C4" s="146"/>
      <c r="D4" s="146" t="s">
        <v>11</v>
      </c>
      <c r="E4" s="146"/>
      <c r="F4" s="146"/>
      <c r="G4" s="146"/>
      <c r="H4" s="146"/>
      <c r="I4" s="146"/>
      <c r="J4" s="146" t="s">
        <v>12</v>
      </c>
      <c r="K4" s="146"/>
      <c r="L4" s="146"/>
      <c r="M4" s="146"/>
      <c r="N4" s="152"/>
      <c r="O4" s="152"/>
      <c r="P4" s="153"/>
      <c r="Q4" s="154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59"/>
    </row>
    <row r="5" spans="1:36" ht="12.75" customHeight="1">
      <c r="A5" s="146"/>
      <c r="B5" s="146"/>
      <c r="C5" s="146"/>
      <c r="D5" s="146" t="s">
        <v>13</v>
      </c>
      <c r="E5" s="146"/>
      <c r="F5" s="146"/>
      <c r="G5" s="146" t="s">
        <v>14</v>
      </c>
      <c r="H5" s="146"/>
      <c r="I5" s="146"/>
      <c r="J5" s="145" t="s">
        <v>15</v>
      </c>
      <c r="K5" s="145" t="s">
        <v>16</v>
      </c>
      <c r="L5" s="145" t="s">
        <v>17</v>
      </c>
      <c r="M5" s="145" t="s">
        <v>18</v>
      </c>
      <c r="N5" s="151" t="s">
        <v>19</v>
      </c>
      <c r="O5" s="151"/>
      <c r="P5" s="153"/>
      <c r="Q5" s="154"/>
      <c r="R5" s="146"/>
      <c r="S5" s="146"/>
      <c r="T5" s="146"/>
      <c r="U5" s="146"/>
      <c r="V5" s="146"/>
      <c r="W5" s="146"/>
      <c r="X5" s="144" t="s">
        <v>20</v>
      </c>
      <c r="Y5" s="144"/>
      <c r="Z5" s="144"/>
      <c r="AA5" s="144"/>
      <c r="AB5" s="144"/>
      <c r="AC5" s="144"/>
      <c r="AD5" s="144" t="s">
        <v>20</v>
      </c>
      <c r="AE5" s="144"/>
      <c r="AF5" s="144"/>
      <c r="AG5" s="144"/>
      <c r="AH5" s="144"/>
      <c r="AI5" s="144"/>
      <c r="AJ5" s="159"/>
    </row>
    <row r="6" spans="1:36" ht="12.75">
      <c r="A6" s="146"/>
      <c r="B6" s="146"/>
      <c r="C6" s="146"/>
      <c r="D6" s="3" t="s">
        <v>15</v>
      </c>
      <c r="E6" s="3" t="s">
        <v>16</v>
      </c>
      <c r="F6" s="3" t="s">
        <v>17</v>
      </c>
      <c r="G6" s="4" t="s">
        <v>15</v>
      </c>
      <c r="H6" s="3" t="s">
        <v>16</v>
      </c>
      <c r="I6" s="3" t="s">
        <v>17</v>
      </c>
      <c r="J6" s="145"/>
      <c r="K6" s="145"/>
      <c r="L6" s="145"/>
      <c r="M6" s="145"/>
      <c r="N6" s="3" t="s">
        <v>13</v>
      </c>
      <c r="O6" s="5" t="s">
        <v>14</v>
      </c>
      <c r="P6" s="153"/>
      <c r="Q6" s="154"/>
      <c r="R6" s="4" t="s">
        <v>21</v>
      </c>
      <c r="S6" s="4" t="s">
        <v>22</v>
      </c>
      <c r="T6" s="4" t="s">
        <v>23</v>
      </c>
      <c r="U6" s="4" t="s">
        <v>16</v>
      </c>
      <c r="V6" s="4" t="s">
        <v>24</v>
      </c>
      <c r="W6" s="4" t="s">
        <v>17</v>
      </c>
      <c r="X6" s="3" t="s">
        <v>21</v>
      </c>
      <c r="Y6" s="3" t="s">
        <v>22</v>
      </c>
      <c r="Z6" s="3" t="s">
        <v>23</v>
      </c>
      <c r="AA6" s="3" t="s">
        <v>16</v>
      </c>
      <c r="AB6" s="3" t="s">
        <v>24</v>
      </c>
      <c r="AC6" s="3" t="s">
        <v>17</v>
      </c>
      <c r="AD6" s="3" t="s">
        <v>21</v>
      </c>
      <c r="AE6" s="3" t="s">
        <v>22</v>
      </c>
      <c r="AF6" s="3" t="s">
        <v>23</v>
      </c>
      <c r="AG6" s="3" t="s">
        <v>16</v>
      </c>
      <c r="AH6" s="3" t="s">
        <v>24</v>
      </c>
      <c r="AI6" s="3" t="s">
        <v>17</v>
      </c>
      <c r="AJ6" s="159"/>
    </row>
    <row r="7" spans="1:36" ht="21.75" customHeight="1">
      <c r="A7" s="133">
        <v>1</v>
      </c>
      <c r="B7" s="137" t="s">
        <v>80</v>
      </c>
      <c r="C7" s="138"/>
      <c r="D7" s="127">
        <v>3</v>
      </c>
      <c r="E7" s="127"/>
      <c r="F7" s="127"/>
      <c r="G7" s="127"/>
      <c r="H7" s="127"/>
      <c r="I7" s="127"/>
      <c r="J7" s="133">
        <f>SUM(D7:D8)</f>
        <v>3</v>
      </c>
      <c r="K7" s="133">
        <f aca="true" t="shared" si="0" ref="J7:L12">E7+H7</f>
        <v>0</v>
      </c>
      <c r="L7" s="155">
        <f t="shared" si="0"/>
        <v>0</v>
      </c>
      <c r="M7" s="133">
        <f aca="true" t="shared" si="1" ref="M7:M12">SUM(J7:L7)</f>
        <v>3</v>
      </c>
      <c r="N7" s="147" t="s">
        <v>120</v>
      </c>
      <c r="O7" s="147"/>
      <c r="P7" s="129">
        <v>40</v>
      </c>
      <c r="Q7" s="131">
        <v>80</v>
      </c>
      <c r="R7" s="133">
        <v>25</v>
      </c>
      <c r="S7" s="133">
        <v>15</v>
      </c>
      <c r="T7" s="133">
        <f aca="true" t="shared" si="2" ref="T7:T19">Z7+AF7</f>
        <v>0</v>
      </c>
      <c r="U7" s="133">
        <f aca="true" t="shared" si="3" ref="U7:U19">AA7+AG7</f>
        <v>0</v>
      </c>
      <c r="V7" s="133">
        <v>40</v>
      </c>
      <c r="W7" s="133">
        <f aca="true" t="shared" si="4" ref="W7:W19">AC7+AI7</f>
        <v>0</v>
      </c>
      <c r="X7" s="127">
        <v>25</v>
      </c>
      <c r="Y7" s="127">
        <v>15</v>
      </c>
      <c r="Z7" s="127"/>
      <c r="AA7" s="127"/>
      <c r="AB7" s="127">
        <v>40</v>
      </c>
      <c r="AC7" s="127"/>
      <c r="AD7" s="127"/>
      <c r="AE7" s="127"/>
      <c r="AF7" s="127"/>
      <c r="AG7" s="127"/>
      <c r="AH7" s="127"/>
      <c r="AI7" s="127"/>
      <c r="AJ7" s="38" t="s">
        <v>26</v>
      </c>
    </row>
    <row r="8" spans="1:36" ht="16.5" customHeight="1" hidden="1">
      <c r="A8" s="134"/>
      <c r="B8" s="139"/>
      <c r="C8" s="140"/>
      <c r="D8" s="128"/>
      <c r="E8" s="128"/>
      <c r="F8" s="128"/>
      <c r="G8" s="128"/>
      <c r="H8" s="128"/>
      <c r="I8" s="128"/>
      <c r="J8" s="134"/>
      <c r="K8" s="134"/>
      <c r="L8" s="155"/>
      <c r="M8" s="134"/>
      <c r="N8" s="148"/>
      <c r="O8" s="148"/>
      <c r="P8" s="130"/>
      <c r="Q8" s="132"/>
      <c r="R8" s="134"/>
      <c r="S8" s="134"/>
      <c r="T8" s="134"/>
      <c r="U8" s="134"/>
      <c r="V8" s="134"/>
      <c r="W8" s="134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38"/>
    </row>
    <row r="9" spans="1:36" ht="24.75" customHeight="1">
      <c r="A9" s="36">
        <v>2</v>
      </c>
      <c r="B9" s="135" t="s">
        <v>147</v>
      </c>
      <c r="C9" s="136"/>
      <c r="D9" s="42"/>
      <c r="E9" s="43"/>
      <c r="F9" s="44"/>
      <c r="G9" s="43">
        <v>3</v>
      </c>
      <c r="H9" s="45"/>
      <c r="I9" s="43"/>
      <c r="J9" s="36">
        <f t="shared" si="0"/>
        <v>3</v>
      </c>
      <c r="K9" s="36">
        <f t="shared" si="0"/>
        <v>0</v>
      </c>
      <c r="L9" s="36">
        <f t="shared" si="0"/>
        <v>0</v>
      </c>
      <c r="M9" s="36">
        <f>SUM(J9:L9)</f>
        <v>3</v>
      </c>
      <c r="N9" s="46"/>
      <c r="O9" s="46" t="s">
        <v>120</v>
      </c>
      <c r="P9" s="47">
        <v>45</v>
      </c>
      <c r="Q9" s="48">
        <f aca="true" t="shared" si="5" ref="Q9:Q22">SUM(R9:W9)</f>
        <v>85</v>
      </c>
      <c r="R9" s="36">
        <v>25</v>
      </c>
      <c r="S9" s="36">
        <v>20</v>
      </c>
      <c r="T9" s="36">
        <f t="shared" si="2"/>
        <v>0</v>
      </c>
      <c r="U9" s="36">
        <f t="shared" si="3"/>
        <v>0</v>
      </c>
      <c r="V9" s="36">
        <v>40</v>
      </c>
      <c r="W9" s="36">
        <f t="shared" si="4"/>
        <v>0</v>
      </c>
      <c r="X9" s="43"/>
      <c r="Y9" s="43"/>
      <c r="Z9" s="43"/>
      <c r="AA9" s="43"/>
      <c r="AB9" s="43"/>
      <c r="AC9" s="43"/>
      <c r="AD9" s="43">
        <v>25</v>
      </c>
      <c r="AE9" s="44">
        <v>20</v>
      </c>
      <c r="AF9" s="44"/>
      <c r="AG9" s="44"/>
      <c r="AH9" s="43">
        <v>40</v>
      </c>
      <c r="AI9" s="44"/>
      <c r="AJ9" s="38" t="s">
        <v>72</v>
      </c>
    </row>
    <row r="10" spans="1:36" ht="22.5" customHeight="1">
      <c r="A10" s="36">
        <v>3</v>
      </c>
      <c r="B10" s="135" t="s">
        <v>81</v>
      </c>
      <c r="C10" s="136"/>
      <c r="D10" s="42"/>
      <c r="E10" s="43"/>
      <c r="F10" s="44"/>
      <c r="G10" s="43">
        <v>3</v>
      </c>
      <c r="H10" s="45"/>
      <c r="I10" s="43"/>
      <c r="J10" s="36">
        <f>D10+G10</f>
        <v>3</v>
      </c>
      <c r="K10" s="36">
        <f>E10+H10</f>
        <v>0</v>
      </c>
      <c r="L10" s="49">
        <f>F10+I10</f>
        <v>0</v>
      </c>
      <c r="M10" s="36">
        <f>SUM(J10:L10)</f>
        <v>3</v>
      </c>
      <c r="N10" s="46"/>
      <c r="O10" s="46" t="s">
        <v>120</v>
      </c>
      <c r="P10" s="47">
        <f>SUM(R10:U10)</f>
        <v>45</v>
      </c>
      <c r="Q10" s="48">
        <f t="shared" si="5"/>
        <v>75</v>
      </c>
      <c r="R10" s="36">
        <v>15</v>
      </c>
      <c r="S10" s="36">
        <v>10</v>
      </c>
      <c r="T10" s="36">
        <v>20</v>
      </c>
      <c r="U10" s="36">
        <f>AA10+AG10</f>
        <v>0</v>
      </c>
      <c r="V10" s="36">
        <v>30</v>
      </c>
      <c r="W10" s="36">
        <f>AC10+AI10</f>
        <v>0</v>
      </c>
      <c r="X10" s="43"/>
      <c r="Y10" s="43"/>
      <c r="Z10" s="43"/>
      <c r="AA10" s="43"/>
      <c r="AB10" s="43"/>
      <c r="AC10" s="43"/>
      <c r="AD10" s="43">
        <v>15</v>
      </c>
      <c r="AE10" s="44">
        <v>10</v>
      </c>
      <c r="AF10" s="44">
        <v>20</v>
      </c>
      <c r="AG10" s="44"/>
      <c r="AH10" s="43">
        <v>30</v>
      </c>
      <c r="AI10" s="44"/>
      <c r="AJ10" s="38" t="s">
        <v>72</v>
      </c>
    </row>
    <row r="11" spans="1:36" ht="27" customHeight="1">
      <c r="A11" s="36">
        <v>4</v>
      </c>
      <c r="B11" s="135" t="s">
        <v>32</v>
      </c>
      <c r="C11" s="136"/>
      <c r="D11" s="42">
        <v>2</v>
      </c>
      <c r="E11" s="43"/>
      <c r="F11" s="44"/>
      <c r="G11" s="43"/>
      <c r="H11" s="45"/>
      <c r="I11" s="43"/>
      <c r="J11" s="36">
        <f t="shared" si="0"/>
        <v>2</v>
      </c>
      <c r="K11" s="36">
        <f t="shared" si="0"/>
        <v>0</v>
      </c>
      <c r="L11" s="49">
        <f t="shared" si="0"/>
        <v>0</v>
      </c>
      <c r="M11" s="36">
        <f t="shared" si="1"/>
        <v>2</v>
      </c>
      <c r="N11" s="46" t="s">
        <v>120</v>
      </c>
      <c r="O11" s="50"/>
      <c r="P11" s="47">
        <f aca="true" t="shared" si="6" ref="P11:P19">SUM(R11:U11)</f>
        <v>30</v>
      </c>
      <c r="Q11" s="48">
        <f t="shared" si="5"/>
        <v>50</v>
      </c>
      <c r="R11" s="36">
        <f>X11+AD11</f>
        <v>10</v>
      </c>
      <c r="S11" s="36">
        <f>Y11+AE11</f>
        <v>10</v>
      </c>
      <c r="T11" s="36">
        <f t="shared" si="2"/>
        <v>10</v>
      </c>
      <c r="U11" s="36">
        <f t="shared" si="3"/>
        <v>0</v>
      </c>
      <c r="V11" s="36">
        <v>20</v>
      </c>
      <c r="W11" s="36">
        <f t="shared" si="4"/>
        <v>0</v>
      </c>
      <c r="X11" s="43">
        <v>10</v>
      </c>
      <c r="Y11" s="43">
        <v>10</v>
      </c>
      <c r="Z11" s="43">
        <v>10</v>
      </c>
      <c r="AA11" s="43"/>
      <c r="AB11" s="43">
        <v>20</v>
      </c>
      <c r="AC11" s="43"/>
      <c r="AD11" s="43"/>
      <c r="AE11" s="44"/>
      <c r="AF11" s="44"/>
      <c r="AG11" s="44"/>
      <c r="AH11" s="43"/>
      <c r="AI11" s="44"/>
      <c r="AJ11" s="38" t="s">
        <v>72</v>
      </c>
    </row>
    <row r="12" spans="1:36" ht="37.5" customHeight="1">
      <c r="A12" s="36">
        <v>5</v>
      </c>
      <c r="B12" s="135" t="s">
        <v>83</v>
      </c>
      <c r="C12" s="136"/>
      <c r="D12" s="42"/>
      <c r="E12" s="43"/>
      <c r="F12" s="44"/>
      <c r="G12" s="43">
        <v>3</v>
      </c>
      <c r="H12" s="45"/>
      <c r="I12" s="43"/>
      <c r="J12" s="36">
        <f t="shared" si="0"/>
        <v>3</v>
      </c>
      <c r="K12" s="36">
        <f t="shared" si="0"/>
        <v>0</v>
      </c>
      <c r="L12" s="49">
        <f t="shared" si="0"/>
        <v>0</v>
      </c>
      <c r="M12" s="36">
        <f t="shared" si="1"/>
        <v>3</v>
      </c>
      <c r="N12" s="51"/>
      <c r="O12" s="51" t="s">
        <v>120</v>
      </c>
      <c r="P12" s="47">
        <f t="shared" si="6"/>
        <v>40</v>
      </c>
      <c r="Q12" s="48">
        <f t="shared" si="5"/>
        <v>75</v>
      </c>
      <c r="R12" s="36">
        <v>25</v>
      </c>
      <c r="S12" s="36">
        <v>15</v>
      </c>
      <c r="T12" s="36">
        <f t="shared" si="2"/>
        <v>0</v>
      </c>
      <c r="U12" s="36">
        <f t="shared" si="3"/>
        <v>0</v>
      </c>
      <c r="V12" s="36">
        <v>35</v>
      </c>
      <c r="W12" s="36">
        <f t="shared" si="4"/>
        <v>0</v>
      </c>
      <c r="X12" s="52"/>
      <c r="Y12" s="43"/>
      <c r="Z12" s="43"/>
      <c r="AA12" s="43"/>
      <c r="AB12" s="43"/>
      <c r="AC12" s="43"/>
      <c r="AD12" s="43">
        <v>25</v>
      </c>
      <c r="AE12" s="44">
        <v>15</v>
      </c>
      <c r="AF12" s="44"/>
      <c r="AG12" s="44"/>
      <c r="AH12" s="43">
        <v>35</v>
      </c>
      <c r="AI12" s="44"/>
      <c r="AJ12" s="38" t="s">
        <v>76</v>
      </c>
    </row>
    <row r="13" spans="1:36" ht="23.25" customHeight="1">
      <c r="A13" s="36">
        <v>6</v>
      </c>
      <c r="B13" s="135" t="s">
        <v>35</v>
      </c>
      <c r="C13" s="136"/>
      <c r="D13" s="42">
        <v>3</v>
      </c>
      <c r="E13" s="43"/>
      <c r="F13" s="44"/>
      <c r="G13" s="43">
        <v>2</v>
      </c>
      <c r="H13" s="45"/>
      <c r="I13" s="43"/>
      <c r="J13" s="36">
        <f>D13+G13</f>
        <v>5</v>
      </c>
      <c r="K13" s="36">
        <f>E13+H13</f>
        <v>0</v>
      </c>
      <c r="L13" s="49">
        <f>F13+I13</f>
        <v>0</v>
      </c>
      <c r="M13" s="36">
        <f>SUM(J13:L13)</f>
        <v>5</v>
      </c>
      <c r="N13" s="46"/>
      <c r="O13" s="46" t="s">
        <v>120</v>
      </c>
      <c r="P13" s="47">
        <f>SUM(R13:U13)</f>
        <v>60</v>
      </c>
      <c r="Q13" s="48">
        <f t="shared" si="5"/>
        <v>125</v>
      </c>
      <c r="R13" s="36">
        <f aca="true" t="shared" si="7" ref="R13:W13">X13+AD13</f>
        <v>30</v>
      </c>
      <c r="S13" s="36">
        <f t="shared" si="7"/>
        <v>10</v>
      </c>
      <c r="T13" s="36">
        <f t="shared" si="7"/>
        <v>20</v>
      </c>
      <c r="U13" s="36">
        <f t="shared" si="7"/>
        <v>0</v>
      </c>
      <c r="V13" s="36">
        <v>65</v>
      </c>
      <c r="W13" s="36">
        <f t="shared" si="7"/>
        <v>0</v>
      </c>
      <c r="X13" s="43">
        <v>30</v>
      </c>
      <c r="Y13" s="43">
        <v>10</v>
      </c>
      <c r="Z13" s="43"/>
      <c r="AA13" s="43"/>
      <c r="AB13" s="43">
        <v>35</v>
      </c>
      <c r="AC13" s="43"/>
      <c r="AD13" s="43"/>
      <c r="AE13" s="44"/>
      <c r="AF13" s="44">
        <v>20</v>
      </c>
      <c r="AG13" s="44"/>
      <c r="AH13" s="43">
        <v>30</v>
      </c>
      <c r="AI13" s="44"/>
      <c r="AJ13" s="38" t="s">
        <v>25</v>
      </c>
    </row>
    <row r="14" spans="1:36" ht="25.5" customHeight="1">
      <c r="A14" s="36">
        <v>7</v>
      </c>
      <c r="B14" s="135" t="s">
        <v>53</v>
      </c>
      <c r="C14" s="136"/>
      <c r="D14" s="42">
        <v>2</v>
      </c>
      <c r="E14" s="43"/>
      <c r="F14" s="44"/>
      <c r="G14" s="43">
        <v>1.5</v>
      </c>
      <c r="H14" s="45"/>
      <c r="I14" s="43"/>
      <c r="J14" s="36">
        <f aca="true" t="shared" si="8" ref="J14:L16">D14+G14</f>
        <v>3.5</v>
      </c>
      <c r="K14" s="36">
        <f t="shared" si="8"/>
        <v>0</v>
      </c>
      <c r="L14" s="49">
        <f t="shared" si="8"/>
        <v>0</v>
      </c>
      <c r="M14" s="36">
        <f>SUM(J14:L14)</f>
        <v>3.5</v>
      </c>
      <c r="N14" s="46"/>
      <c r="O14" s="46" t="s">
        <v>120</v>
      </c>
      <c r="P14" s="47">
        <f t="shared" si="6"/>
        <v>45</v>
      </c>
      <c r="Q14" s="48">
        <f t="shared" si="5"/>
        <v>90</v>
      </c>
      <c r="R14" s="36">
        <v>15</v>
      </c>
      <c r="S14" s="36">
        <v>15</v>
      </c>
      <c r="T14" s="36">
        <f t="shared" si="2"/>
        <v>15</v>
      </c>
      <c r="U14" s="36">
        <f t="shared" si="3"/>
        <v>0</v>
      </c>
      <c r="V14" s="36">
        <v>45</v>
      </c>
      <c r="W14" s="36">
        <f t="shared" si="4"/>
        <v>0</v>
      </c>
      <c r="X14" s="43">
        <v>10</v>
      </c>
      <c r="Y14" s="43">
        <v>15</v>
      </c>
      <c r="Z14" s="43"/>
      <c r="AA14" s="43"/>
      <c r="AB14" s="43">
        <v>25</v>
      </c>
      <c r="AC14" s="43"/>
      <c r="AD14" s="43">
        <v>5</v>
      </c>
      <c r="AE14" s="43"/>
      <c r="AF14" s="44">
        <v>15</v>
      </c>
      <c r="AG14" s="44"/>
      <c r="AH14" s="43">
        <v>20</v>
      </c>
      <c r="AI14" s="44"/>
      <c r="AJ14" s="38" t="s">
        <v>26</v>
      </c>
    </row>
    <row r="15" spans="1:36" ht="24.75" customHeight="1">
      <c r="A15" s="36">
        <v>8</v>
      </c>
      <c r="B15" s="135" t="s">
        <v>146</v>
      </c>
      <c r="C15" s="136"/>
      <c r="D15" s="42"/>
      <c r="E15" s="43"/>
      <c r="F15" s="44"/>
      <c r="G15" s="43">
        <v>2.5</v>
      </c>
      <c r="H15" s="45"/>
      <c r="I15" s="43"/>
      <c r="J15" s="36">
        <f t="shared" si="8"/>
        <v>2.5</v>
      </c>
      <c r="K15" s="36">
        <f t="shared" si="8"/>
        <v>0</v>
      </c>
      <c r="L15" s="49">
        <f t="shared" si="8"/>
        <v>0</v>
      </c>
      <c r="M15" s="36">
        <f>SUM(J15:L15)</f>
        <v>2.5</v>
      </c>
      <c r="N15" s="46"/>
      <c r="O15" s="50" t="s">
        <v>121</v>
      </c>
      <c r="P15" s="47">
        <f>SUM(R15:U15)</f>
        <v>30</v>
      </c>
      <c r="Q15" s="48">
        <f t="shared" si="5"/>
        <v>60</v>
      </c>
      <c r="R15" s="36">
        <v>15</v>
      </c>
      <c r="S15" s="36">
        <v>15</v>
      </c>
      <c r="T15" s="36">
        <f>Z15+AF15</f>
        <v>0</v>
      </c>
      <c r="U15" s="36">
        <f>AA15+AG15</f>
        <v>0</v>
      </c>
      <c r="V15" s="36">
        <v>30</v>
      </c>
      <c r="W15" s="36">
        <f>AC15+AI15</f>
        <v>0</v>
      </c>
      <c r="X15" s="43"/>
      <c r="Y15" s="42"/>
      <c r="Z15" s="42"/>
      <c r="AA15" s="42"/>
      <c r="AB15" s="43"/>
      <c r="AC15" s="43"/>
      <c r="AD15" s="43">
        <v>15</v>
      </c>
      <c r="AE15" s="44">
        <v>15</v>
      </c>
      <c r="AF15" s="44"/>
      <c r="AG15" s="44"/>
      <c r="AH15" s="43">
        <v>30</v>
      </c>
      <c r="AI15" s="44"/>
      <c r="AJ15" s="38" t="s">
        <v>25</v>
      </c>
    </row>
    <row r="16" spans="1:36" ht="23.25" customHeight="1">
      <c r="A16" s="36">
        <v>9</v>
      </c>
      <c r="B16" s="135" t="s">
        <v>84</v>
      </c>
      <c r="C16" s="136"/>
      <c r="D16" s="42"/>
      <c r="E16" s="43"/>
      <c r="F16" s="44"/>
      <c r="G16" s="43">
        <v>2.5</v>
      </c>
      <c r="H16" s="45"/>
      <c r="I16" s="43"/>
      <c r="J16" s="36">
        <f>D16+G16</f>
        <v>2.5</v>
      </c>
      <c r="K16" s="36">
        <f t="shared" si="8"/>
        <v>0</v>
      </c>
      <c r="L16" s="49">
        <f t="shared" si="8"/>
        <v>0</v>
      </c>
      <c r="M16" s="36">
        <f>SUM(J16:L16)</f>
        <v>2.5</v>
      </c>
      <c r="N16" s="46"/>
      <c r="O16" s="50" t="s">
        <v>121</v>
      </c>
      <c r="P16" s="47">
        <f>SUM(R16:U16)</f>
        <v>30</v>
      </c>
      <c r="Q16" s="48">
        <f t="shared" si="5"/>
        <v>65</v>
      </c>
      <c r="R16" s="36">
        <v>10</v>
      </c>
      <c r="S16" s="36">
        <v>10</v>
      </c>
      <c r="T16" s="36">
        <v>10</v>
      </c>
      <c r="U16" s="36">
        <f>AA16+AG16</f>
        <v>0</v>
      </c>
      <c r="V16" s="36">
        <v>35</v>
      </c>
      <c r="W16" s="36">
        <f>AC16+AI16</f>
        <v>0</v>
      </c>
      <c r="X16" s="43"/>
      <c r="Y16" s="43"/>
      <c r="Z16" s="43"/>
      <c r="AA16" s="43"/>
      <c r="AB16" s="43"/>
      <c r="AC16" s="43"/>
      <c r="AD16" s="43">
        <v>10</v>
      </c>
      <c r="AE16" s="44">
        <v>10</v>
      </c>
      <c r="AF16" s="44">
        <v>10</v>
      </c>
      <c r="AG16" s="44"/>
      <c r="AH16" s="43">
        <v>35</v>
      </c>
      <c r="AI16" s="44"/>
      <c r="AJ16" s="38" t="s">
        <v>161</v>
      </c>
    </row>
    <row r="17" spans="1:36" ht="21.75" customHeight="1">
      <c r="A17" s="133">
        <v>10</v>
      </c>
      <c r="B17" s="137" t="s">
        <v>148</v>
      </c>
      <c r="C17" s="138"/>
      <c r="D17" s="42">
        <v>2</v>
      </c>
      <c r="E17" s="43"/>
      <c r="F17" s="44"/>
      <c r="G17" s="43"/>
      <c r="H17" s="43"/>
      <c r="I17" s="43"/>
      <c r="J17" s="133">
        <f>D17+D18</f>
        <v>4</v>
      </c>
      <c r="K17" s="133">
        <f aca="true" t="shared" si="9" ref="K17:K22">E17+H17</f>
        <v>0</v>
      </c>
      <c r="L17" s="133">
        <f>F17+I17</f>
        <v>0</v>
      </c>
      <c r="M17" s="133">
        <f aca="true" t="shared" si="10" ref="M17:M22">SUM(J17:L17)</f>
        <v>4</v>
      </c>
      <c r="N17" s="141"/>
      <c r="O17" s="141" t="s">
        <v>120</v>
      </c>
      <c r="P17" s="47">
        <v>20</v>
      </c>
      <c r="Q17" s="48">
        <f t="shared" si="5"/>
        <v>50</v>
      </c>
      <c r="R17" s="36">
        <v>10</v>
      </c>
      <c r="S17" s="36">
        <v>5</v>
      </c>
      <c r="T17" s="36">
        <v>5</v>
      </c>
      <c r="U17" s="36">
        <f>AA17+AG17</f>
        <v>0</v>
      </c>
      <c r="V17" s="36">
        <v>30</v>
      </c>
      <c r="W17" s="36">
        <f>AC17+AI17</f>
        <v>0</v>
      </c>
      <c r="X17" s="43">
        <v>10</v>
      </c>
      <c r="Y17" s="43">
        <v>5</v>
      </c>
      <c r="Z17" s="43">
        <v>5</v>
      </c>
      <c r="AA17" s="43"/>
      <c r="AB17" s="43">
        <v>30</v>
      </c>
      <c r="AC17" s="43"/>
      <c r="AD17" s="42"/>
      <c r="AE17" s="42"/>
      <c r="AF17" s="42"/>
      <c r="AG17" s="42"/>
      <c r="AH17" s="43"/>
      <c r="AI17" s="44"/>
      <c r="AJ17" s="38" t="s">
        <v>145</v>
      </c>
    </row>
    <row r="18" spans="1:36" ht="18.75" customHeight="1">
      <c r="A18" s="134"/>
      <c r="B18" s="139"/>
      <c r="C18" s="140"/>
      <c r="D18" s="42">
        <v>2</v>
      </c>
      <c r="E18" s="35"/>
      <c r="F18" s="54"/>
      <c r="G18" s="35"/>
      <c r="H18" s="35"/>
      <c r="I18" s="35"/>
      <c r="J18" s="143"/>
      <c r="K18" s="134"/>
      <c r="L18" s="134"/>
      <c r="M18" s="134"/>
      <c r="N18" s="142"/>
      <c r="O18" s="142"/>
      <c r="P18" s="47">
        <v>20</v>
      </c>
      <c r="Q18" s="48">
        <f t="shared" si="5"/>
        <v>50</v>
      </c>
      <c r="R18" s="36">
        <v>10</v>
      </c>
      <c r="S18" s="36">
        <v>5</v>
      </c>
      <c r="T18" s="36">
        <v>5</v>
      </c>
      <c r="U18" s="36">
        <f>AA18+AG18</f>
        <v>0</v>
      </c>
      <c r="V18" s="36">
        <v>30</v>
      </c>
      <c r="W18" s="36">
        <v>0</v>
      </c>
      <c r="X18" s="43">
        <v>10</v>
      </c>
      <c r="Y18" s="43">
        <v>5</v>
      </c>
      <c r="Z18" s="43">
        <v>5</v>
      </c>
      <c r="AA18" s="43"/>
      <c r="AB18" s="43">
        <v>30</v>
      </c>
      <c r="AC18" s="43"/>
      <c r="AD18" s="42"/>
      <c r="AE18" s="42"/>
      <c r="AF18" s="42"/>
      <c r="AG18" s="42"/>
      <c r="AH18" s="43"/>
      <c r="AI18" s="44"/>
      <c r="AJ18" s="38" t="s">
        <v>144</v>
      </c>
    </row>
    <row r="19" spans="1:36" ht="21.75" customHeight="1">
      <c r="A19" s="36">
        <v>11</v>
      </c>
      <c r="B19" s="135" t="s">
        <v>88</v>
      </c>
      <c r="C19" s="136"/>
      <c r="D19" s="55">
        <v>1.5</v>
      </c>
      <c r="E19" s="35"/>
      <c r="F19" s="54"/>
      <c r="G19" s="35"/>
      <c r="H19" s="35"/>
      <c r="I19" s="35"/>
      <c r="J19" s="36">
        <f>D19+G19</f>
        <v>1.5</v>
      </c>
      <c r="K19" s="36">
        <f t="shared" si="9"/>
        <v>0</v>
      </c>
      <c r="L19" s="49">
        <f>F19+I19</f>
        <v>0</v>
      </c>
      <c r="M19" s="36">
        <f t="shared" si="10"/>
        <v>1.5</v>
      </c>
      <c r="N19" s="50" t="s">
        <v>121</v>
      </c>
      <c r="O19" s="50"/>
      <c r="P19" s="47">
        <f t="shared" si="6"/>
        <v>15</v>
      </c>
      <c r="Q19" s="48">
        <f t="shared" si="5"/>
        <v>40</v>
      </c>
      <c r="R19" s="36">
        <f>X19+AD19</f>
        <v>15</v>
      </c>
      <c r="S19" s="36">
        <f>Y19+AE19</f>
        <v>0</v>
      </c>
      <c r="T19" s="36">
        <f t="shared" si="2"/>
        <v>0</v>
      </c>
      <c r="U19" s="36">
        <f t="shared" si="3"/>
        <v>0</v>
      </c>
      <c r="V19" s="36">
        <v>25</v>
      </c>
      <c r="W19" s="36">
        <f t="shared" si="4"/>
        <v>0</v>
      </c>
      <c r="X19" s="43">
        <v>15</v>
      </c>
      <c r="Y19" s="43"/>
      <c r="Z19" s="43"/>
      <c r="AA19" s="43"/>
      <c r="AB19" s="43">
        <v>25</v>
      </c>
      <c r="AC19" s="43"/>
      <c r="AD19" s="42"/>
      <c r="AE19" s="42"/>
      <c r="AF19" s="42"/>
      <c r="AG19" s="42"/>
      <c r="AH19" s="43"/>
      <c r="AI19" s="44"/>
      <c r="AJ19" s="38" t="s">
        <v>28</v>
      </c>
    </row>
    <row r="20" spans="1:36" ht="21.75" customHeight="1">
      <c r="A20" s="36">
        <v>12</v>
      </c>
      <c r="B20" s="135" t="s">
        <v>89</v>
      </c>
      <c r="C20" s="136"/>
      <c r="D20" s="56">
        <v>1.5</v>
      </c>
      <c r="E20" s="56"/>
      <c r="F20" s="56"/>
      <c r="G20" s="56"/>
      <c r="H20" s="56"/>
      <c r="I20" s="56"/>
      <c r="J20" s="36">
        <f>D20+G20</f>
        <v>1.5</v>
      </c>
      <c r="K20" s="36">
        <f t="shared" si="9"/>
        <v>0</v>
      </c>
      <c r="L20" s="49">
        <f>F20+I20</f>
        <v>0</v>
      </c>
      <c r="M20" s="36">
        <f t="shared" si="10"/>
        <v>1.5</v>
      </c>
      <c r="N20" s="50" t="s">
        <v>121</v>
      </c>
      <c r="O20" s="53"/>
      <c r="P20" s="47">
        <f>SUM(R20:U20)</f>
        <v>15</v>
      </c>
      <c r="Q20" s="48">
        <f t="shared" si="5"/>
        <v>40</v>
      </c>
      <c r="R20" s="36">
        <f aca="true" t="shared" si="11" ref="R20:W22">X20+AD20</f>
        <v>15</v>
      </c>
      <c r="S20" s="36">
        <f t="shared" si="11"/>
        <v>0</v>
      </c>
      <c r="T20" s="36">
        <f t="shared" si="11"/>
        <v>0</v>
      </c>
      <c r="U20" s="36">
        <f t="shared" si="11"/>
        <v>0</v>
      </c>
      <c r="V20" s="36">
        <v>25</v>
      </c>
      <c r="W20" s="36">
        <f t="shared" si="11"/>
        <v>0</v>
      </c>
      <c r="X20" s="43">
        <v>15</v>
      </c>
      <c r="Y20" s="43"/>
      <c r="Z20" s="43"/>
      <c r="AA20" s="43"/>
      <c r="AB20" s="43">
        <v>25</v>
      </c>
      <c r="AC20" s="43"/>
      <c r="AD20" s="42"/>
      <c r="AE20" s="42"/>
      <c r="AF20" s="42"/>
      <c r="AG20" s="42"/>
      <c r="AH20" s="43"/>
      <c r="AI20" s="44"/>
      <c r="AJ20" s="38" t="s">
        <v>29</v>
      </c>
    </row>
    <row r="21" spans="1:36" ht="21" customHeight="1">
      <c r="A21" s="36">
        <v>13</v>
      </c>
      <c r="B21" s="135" t="s">
        <v>33</v>
      </c>
      <c r="C21" s="136"/>
      <c r="D21" s="56">
        <v>2.5</v>
      </c>
      <c r="E21" s="56"/>
      <c r="F21" s="56"/>
      <c r="G21" s="56">
        <v>2.5</v>
      </c>
      <c r="H21" s="56"/>
      <c r="I21" s="56"/>
      <c r="J21" s="36">
        <f>D21+G21</f>
        <v>5</v>
      </c>
      <c r="K21" s="36">
        <f t="shared" si="9"/>
        <v>0</v>
      </c>
      <c r="L21" s="49">
        <f>F21+I21</f>
        <v>0</v>
      </c>
      <c r="M21" s="36">
        <f t="shared" si="10"/>
        <v>5</v>
      </c>
      <c r="N21" s="57"/>
      <c r="O21" s="50" t="s">
        <v>121</v>
      </c>
      <c r="P21" s="47">
        <f>SUM(R21:U21)</f>
        <v>60</v>
      </c>
      <c r="Q21" s="48">
        <f t="shared" si="5"/>
        <v>125</v>
      </c>
      <c r="R21" s="36">
        <f t="shared" si="11"/>
        <v>0</v>
      </c>
      <c r="S21" s="36">
        <f t="shared" si="11"/>
        <v>0</v>
      </c>
      <c r="T21" s="36">
        <f t="shared" si="11"/>
        <v>60</v>
      </c>
      <c r="U21" s="36">
        <f t="shared" si="11"/>
        <v>0</v>
      </c>
      <c r="V21" s="36">
        <v>65</v>
      </c>
      <c r="W21" s="36">
        <f t="shared" si="11"/>
        <v>0</v>
      </c>
      <c r="X21" s="43"/>
      <c r="Y21" s="43"/>
      <c r="Z21" s="43">
        <v>30</v>
      </c>
      <c r="AA21" s="43"/>
      <c r="AB21" s="43">
        <v>35</v>
      </c>
      <c r="AC21" s="43"/>
      <c r="AD21" s="42"/>
      <c r="AE21" s="42"/>
      <c r="AF21" s="42">
        <v>30</v>
      </c>
      <c r="AG21" s="42"/>
      <c r="AH21" s="43">
        <v>30</v>
      </c>
      <c r="AI21" s="44"/>
      <c r="AJ21" s="38" t="s">
        <v>34</v>
      </c>
    </row>
    <row r="22" spans="1:36" ht="21.75" customHeight="1">
      <c r="A22" s="36">
        <v>14</v>
      </c>
      <c r="B22" s="135" t="s">
        <v>30</v>
      </c>
      <c r="C22" s="136"/>
      <c r="D22" s="56"/>
      <c r="E22" s="56"/>
      <c r="F22" s="56"/>
      <c r="G22" s="56"/>
      <c r="H22" s="56"/>
      <c r="I22" s="56"/>
      <c r="J22" s="36">
        <f>D22+G22</f>
        <v>0</v>
      </c>
      <c r="K22" s="36">
        <f t="shared" si="9"/>
        <v>0</v>
      </c>
      <c r="L22" s="49">
        <f>F22+I22</f>
        <v>0</v>
      </c>
      <c r="M22" s="36">
        <f t="shared" si="10"/>
        <v>0</v>
      </c>
      <c r="N22" s="57"/>
      <c r="O22" s="50" t="s">
        <v>121</v>
      </c>
      <c r="P22" s="47">
        <f>SUM(R22:U22)</f>
        <v>60</v>
      </c>
      <c r="Q22" s="48">
        <f t="shared" si="5"/>
        <v>65</v>
      </c>
      <c r="R22" s="36">
        <f t="shared" si="11"/>
        <v>0</v>
      </c>
      <c r="S22" s="36">
        <f t="shared" si="11"/>
        <v>0</v>
      </c>
      <c r="T22" s="36">
        <f t="shared" si="11"/>
        <v>60</v>
      </c>
      <c r="U22" s="36">
        <f t="shared" si="11"/>
        <v>0</v>
      </c>
      <c r="V22" s="36">
        <v>5</v>
      </c>
      <c r="W22" s="36">
        <f t="shared" si="11"/>
        <v>0</v>
      </c>
      <c r="X22" s="43"/>
      <c r="Y22" s="43"/>
      <c r="Z22" s="43">
        <v>30</v>
      </c>
      <c r="AA22" s="43"/>
      <c r="AB22" s="43">
        <v>5</v>
      </c>
      <c r="AC22" s="43"/>
      <c r="AD22" s="42"/>
      <c r="AE22" s="42"/>
      <c r="AF22" s="42">
        <v>30</v>
      </c>
      <c r="AG22" s="42"/>
      <c r="AH22" s="43"/>
      <c r="AI22" s="44"/>
      <c r="AJ22" s="38" t="s">
        <v>31</v>
      </c>
    </row>
    <row r="23" spans="1:36" ht="15" customHeight="1">
      <c r="A23" s="36"/>
      <c r="B23" s="58" t="s">
        <v>70</v>
      </c>
      <c r="C23" s="58" t="s">
        <v>71</v>
      </c>
      <c r="D23" s="170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71"/>
      <c r="AC23" s="171"/>
      <c r="AD23" s="171"/>
      <c r="AE23" s="171"/>
      <c r="AF23" s="171"/>
      <c r="AG23" s="171"/>
      <c r="AH23" s="171"/>
      <c r="AI23" s="171"/>
      <c r="AJ23" s="172"/>
    </row>
    <row r="24" spans="1:36" ht="38.25" customHeight="1">
      <c r="A24" s="39">
        <v>15</v>
      </c>
      <c r="B24" s="60" t="s">
        <v>122</v>
      </c>
      <c r="C24" s="60" t="s">
        <v>123</v>
      </c>
      <c r="D24" s="42">
        <v>2.5</v>
      </c>
      <c r="E24" s="43"/>
      <c r="F24" s="44"/>
      <c r="G24" s="43"/>
      <c r="H24" s="45"/>
      <c r="I24" s="44"/>
      <c r="J24" s="36">
        <f aca="true" t="shared" si="12" ref="J24:J29">D24+G24</f>
        <v>2.5</v>
      </c>
      <c r="K24" s="36">
        <f aca="true" t="shared" si="13" ref="K24:K29">E24+H24</f>
        <v>0</v>
      </c>
      <c r="L24" s="49">
        <f aca="true" t="shared" si="14" ref="L24:L29">F24+I24</f>
        <v>0</v>
      </c>
      <c r="M24" s="36">
        <f aca="true" t="shared" si="15" ref="M24:M29">SUM(J24:L24)</f>
        <v>2.5</v>
      </c>
      <c r="N24" s="50" t="s">
        <v>121</v>
      </c>
      <c r="O24" s="50"/>
      <c r="P24" s="47">
        <f aca="true" t="shared" si="16" ref="P24:P32">SUM(R24:U24)</f>
        <v>30</v>
      </c>
      <c r="Q24" s="48">
        <f aca="true" t="shared" si="17" ref="Q24:Q32">SUM(R24:W24)</f>
        <v>65</v>
      </c>
      <c r="R24" s="36">
        <v>15</v>
      </c>
      <c r="S24" s="36">
        <f>Y24+AE24</f>
        <v>0</v>
      </c>
      <c r="T24" s="36">
        <v>15</v>
      </c>
      <c r="U24" s="36">
        <f aca="true" t="shared" si="18" ref="U24:U29">AA24+AG24</f>
        <v>0</v>
      </c>
      <c r="V24" s="36">
        <v>35</v>
      </c>
      <c r="W24" s="36">
        <f aca="true" t="shared" si="19" ref="W24:W29">AC24+AI24</f>
        <v>0</v>
      </c>
      <c r="X24" s="43">
        <v>15</v>
      </c>
      <c r="Y24" s="43">
        <v>0</v>
      </c>
      <c r="Z24" s="43">
        <v>15</v>
      </c>
      <c r="AA24" s="43"/>
      <c r="AB24" s="43">
        <v>35</v>
      </c>
      <c r="AC24" s="43"/>
      <c r="AD24" s="52"/>
      <c r="AE24" s="42"/>
      <c r="AF24" s="43"/>
      <c r="AG24" s="43"/>
      <c r="AH24" s="43"/>
      <c r="AI24" s="44"/>
      <c r="AJ24" s="38" t="s">
        <v>26</v>
      </c>
    </row>
    <row r="25" spans="1:36" ht="36.75" customHeight="1">
      <c r="A25" s="36">
        <v>16</v>
      </c>
      <c r="B25" s="59" t="s">
        <v>87</v>
      </c>
      <c r="C25" s="81" t="s">
        <v>124</v>
      </c>
      <c r="D25" s="42"/>
      <c r="E25" s="43"/>
      <c r="F25" s="44"/>
      <c r="G25" s="43">
        <v>3</v>
      </c>
      <c r="H25" s="43"/>
      <c r="I25" s="43"/>
      <c r="J25" s="36">
        <f t="shared" si="12"/>
        <v>3</v>
      </c>
      <c r="K25" s="36">
        <f t="shared" si="13"/>
        <v>0</v>
      </c>
      <c r="L25" s="49">
        <f t="shared" si="14"/>
        <v>0</v>
      </c>
      <c r="M25" s="36">
        <f t="shared" si="15"/>
        <v>3</v>
      </c>
      <c r="N25" s="46"/>
      <c r="O25" s="50" t="s">
        <v>121</v>
      </c>
      <c r="P25" s="47">
        <f t="shared" si="16"/>
        <v>30</v>
      </c>
      <c r="Q25" s="48">
        <f t="shared" si="17"/>
        <v>75</v>
      </c>
      <c r="R25" s="36">
        <f>X25+AD25</f>
        <v>15</v>
      </c>
      <c r="S25" s="36">
        <v>5</v>
      </c>
      <c r="T25" s="36">
        <v>10</v>
      </c>
      <c r="U25" s="36">
        <f t="shared" si="18"/>
        <v>0</v>
      </c>
      <c r="V25" s="36">
        <v>45</v>
      </c>
      <c r="W25" s="36">
        <f t="shared" si="19"/>
        <v>0</v>
      </c>
      <c r="X25" s="43"/>
      <c r="Y25" s="43"/>
      <c r="Z25" s="43"/>
      <c r="AA25" s="43"/>
      <c r="AB25" s="43"/>
      <c r="AC25" s="43"/>
      <c r="AD25" s="43">
        <v>15</v>
      </c>
      <c r="AE25" s="43">
        <v>5</v>
      </c>
      <c r="AF25" s="43">
        <v>10</v>
      </c>
      <c r="AG25" s="43"/>
      <c r="AH25" s="43">
        <v>45</v>
      </c>
      <c r="AI25" s="43"/>
      <c r="AJ25" s="38" t="s">
        <v>78</v>
      </c>
    </row>
    <row r="26" spans="1:36" ht="48" customHeight="1">
      <c r="A26" s="39">
        <v>17</v>
      </c>
      <c r="B26" s="60" t="s">
        <v>82</v>
      </c>
      <c r="C26" s="61" t="s">
        <v>125</v>
      </c>
      <c r="D26" s="42">
        <v>2</v>
      </c>
      <c r="E26" s="43"/>
      <c r="F26" s="44"/>
      <c r="G26" s="43"/>
      <c r="H26" s="45"/>
      <c r="I26" s="43"/>
      <c r="J26" s="36">
        <f t="shared" si="12"/>
        <v>2</v>
      </c>
      <c r="K26" s="36">
        <f t="shared" si="13"/>
        <v>0</v>
      </c>
      <c r="L26" s="49">
        <f t="shared" si="14"/>
        <v>0</v>
      </c>
      <c r="M26" s="36">
        <f t="shared" si="15"/>
        <v>2</v>
      </c>
      <c r="N26" s="46" t="s">
        <v>121</v>
      </c>
      <c r="O26" s="50"/>
      <c r="P26" s="47">
        <f t="shared" si="16"/>
        <v>20</v>
      </c>
      <c r="Q26" s="48">
        <f t="shared" si="17"/>
        <v>50</v>
      </c>
      <c r="R26" s="36">
        <f>X26+AD26</f>
        <v>20</v>
      </c>
      <c r="S26" s="36">
        <f>Y26+AE26</f>
        <v>0</v>
      </c>
      <c r="T26" s="36">
        <f>Z26+AF26</f>
        <v>0</v>
      </c>
      <c r="U26" s="36">
        <f t="shared" si="18"/>
        <v>0</v>
      </c>
      <c r="V26" s="36">
        <v>30</v>
      </c>
      <c r="W26" s="36">
        <f t="shared" si="19"/>
        <v>0</v>
      </c>
      <c r="X26" s="43">
        <v>20</v>
      </c>
      <c r="Y26" s="42"/>
      <c r="Z26" s="42"/>
      <c r="AA26" s="42"/>
      <c r="AB26" s="43">
        <v>30</v>
      </c>
      <c r="AC26" s="43"/>
      <c r="AD26" s="43"/>
      <c r="AE26" s="44"/>
      <c r="AF26" s="44"/>
      <c r="AG26" s="44"/>
      <c r="AH26" s="43"/>
      <c r="AI26" s="62"/>
      <c r="AJ26" s="38" t="s">
        <v>27</v>
      </c>
    </row>
    <row r="27" spans="1:36" ht="42" customHeight="1">
      <c r="A27" s="36">
        <v>18</v>
      </c>
      <c r="B27" s="60" t="s">
        <v>85</v>
      </c>
      <c r="C27" s="61" t="s">
        <v>126</v>
      </c>
      <c r="D27" s="42">
        <v>3</v>
      </c>
      <c r="E27" s="43"/>
      <c r="F27" s="44"/>
      <c r="G27" s="43"/>
      <c r="H27" s="45"/>
      <c r="I27" s="43"/>
      <c r="J27" s="36">
        <f t="shared" si="12"/>
        <v>3</v>
      </c>
      <c r="K27" s="36">
        <f t="shared" si="13"/>
        <v>0</v>
      </c>
      <c r="L27" s="49">
        <f t="shared" si="14"/>
        <v>0</v>
      </c>
      <c r="M27" s="36">
        <f t="shared" si="15"/>
        <v>3</v>
      </c>
      <c r="N27" s="50" t="s">
        <v>121</v>
      </c>
      <c r="O27" s="50"/>
      <c r="P27" s="47">
        <f t="shared" si="16"/>
        <v>30</v>
      </c>
      <c r="Q27" s="48">
        <f t="shared" si="17"/>
        <v>75</v>
      </c>
      <c r="R27" s="36">
        <v>15</v>
      </c>
      <c r="S27" s="36">
        <v>0</v>
      </c>
      <c r="T27" s="36">
        <v>15</v>
      </c>
      <c r="U27" s="36">
        <f t="shared" si="18"/>
        <v>0</v>
      </c>
      <c r="V27" s="36">
        <v>45</v>
      </c>
      <c r="W27" s="36">
        <f t="shared" si="19"/>
        <v>0</v>
      </c>
      <c r="X27" s="43">
        <v>15</v>
      </c>
      <c r="Y27" s="43"/>
      <c r="Z27" s="43">
        <v>15</v>
      </c>
      <c r="AA27" s="43"/>
      <c r="AB27" s="43">
        <v>45</v>
      </c>
      <c r="AC27" s="43"/>
      <c r="AD27" s="43"/>
      <c r="AE27" s="43"/>
      <c r="AF27" s="44"/>
      <c r="AG27" s="44"/>
      <c r="AH27" s="43"/>
      <c r="AI27" s="44"/>
      <c r="AJ27" s="38" t="s">
        <v>26</v>
      </c>
    </row>
    <row r="28" spans="1:36" ht="59.25" customHeight="1">
      <c r="A28" s="39">
        <v>19</v>
      </c>
      <c r="B28" s="63" t="s">
        <v>111</v>
      </c>
      <c r="C28" s="60" t="s">
        <v>141</v>
      </c>
      <c r="D28" s="42"/>
      <c r="E28" s="43"/>
      <c r="F28" s="44"/>
      <c r="G28" s="43">
        <v>3</v>
      </c>
      <c r="H28" s="45"/>
      <c r="I28" s="43"/>
      <c r="J28" s="64">
        <f t="shared" si="12"/>
        <v>3</v>
      </c>
      <c r="K28" s="64">
        <f t="shared" si="13"/>
        <v>0</v>
      </c>
      <c r="L28" s="65">
        <f t="shared" si="14"/>
        <v>0</v>
      </c>
      <c r="M28" s="64">
        <f t="shared" si="15"/>
        <v>3</v>
      </c>
      <c r="N28" s="46"/>
      <c r="O28" s="50" t="s">
        <v>121</v>
      </c>
      <c r="P28" s="66">
        <f t="shared" si="16"/>
        <v>30</v>
      </c>
      <c r="Q28" s="48">
        <f t="shared" si="17"/>
        <v>75</v>
      </c>
      <c r="R28" s="36">
        <v>10</v>
      </c>
      <c r="S28" s="36">
        <f>Y28+AE28</f>
        <v>0</v>
      </c>
      <c r="T28" s="36">
        <v>20</v>
      </c>
      <c r="U28" s="36">
        <f t="shared" si="18"/>
        <v>0</v>
      </c>
      <c r="V28" s="36">
        <v>45</v>
      </c>
      <c r="W28" s="36">
        <f t="shared" si="19"/>
        <v>0</v>
      </c>
      <c r="X28" s="43"/>
      <c r="Y28" s="43"/>
      <c r="Z28" s="43"/>
      <c r="AA28" s="43"/>
      <c r="AB28" s="43"/>
      <c r="AC28" s="43"/>
      <c r="AD28" s="43">
        <v>10</v>
      </c>
      <c r="AE28" s="43"/>
      <c r="AF28" s="44">
        <v>20</v>
      </c>
      <c r="AG28" s="44"/>
      <c r="AH28" s="43">
        <v>45</v>
      </c>
      <c r="AI28" s="44"/>
      <c r="AJ28" s="38" t="s">
        <v>73</v>
      </c>
    </row>
    <row r="29" spans="1:36" ht="37.5" customHeight="1">
      <c r="A29" s="36">
        <v>20</v>
      </c>
      <c r="B29" s="60" t="s">
        <v>86</v>
      </c>
      <c r="C29" s="60" t="s">
        <v>142</v>
      </c>
      <c r="D29" s="43"/>
      <c r="E29" s="43"/>
      <c r="F29" s="44"/>
      <c r="G29" s="43">
        <v>2.5</v>
      </c>
      <c r="H29" s="45"/>
      <c r="I29" s="44"/>
      <c r="J29" s="36">
        <f t="shared" si="12"/>
        <v>2.5</v>
      </c>
      <c r="K29" s="36">
        <f t="shared" si="13"/>
        <v>0</v>
      </c>
      <c r="L29" s="49">
        <f t="shared" si="14"/>
        <v>0</v>
      </c>
      <c r="M29" s="36">
        <f t="shared" si="15"/>
        <v>2.5</v>
      </c>
      <c r="N29" s="46"/>
      <c r="O29" s="50" t="s">
        <v>121</v>
      </c>
      <c r="P29" s="47">
        <f t="shared" si="16"/>
        <v>30</v>
      </c>
      <c r="Q29" s="48">
        <f t="shared" si="17"/>
        <v>65</v>
      </c>
      <c r="R29" s="36">
        <f>X29+AD29</f>
        <v>10</v>
      </c>
      <c r="S29" s="36">
        <v>5</v>
      </c>
      <c r="T29" s="36">
        <v>15</v>
      </c>
      <c r="U29" s="36">
        <f t="shared" si="18"/>
        <v>0</v>
      </c>
      <c r="V29" s="36">
        <v>35</v>
      </c>
      <c r="W29" s="36">
        <f t="shared" si="19"/>
        <v>0</v>
      </c>
      <c r="X29" s="43"/>
      <c r="Y29" s="43"/>
      <c r="Z29" s="43"/>
      <c r="AA29" s="43"/>
      <c r="AB29" s="43"/>
      <c r="AC29" s="43"/>
      <c r="AD29" s="43">
        <v>10</v>
      </c>
      <c r="AE29" s="43">
        <v>5</v>
      </c>
      <c r="AF29" s="44">
        <v>15</v>
      </c>
      <c r="AG29" s="44"/>
      <c r="AH29" s="43">
        <v>35</v>
      </c>
      <c r="AI29" s="44"/>
      <c r="AJ29" s="38" t="s">
        <v>26</v>
      </c>
    </row>
    <row r="30" spans="1:36" ht="33" customHeight="1">
      <c r="A30" s="39">
        <v>23</v>
      </c>
      <c r="B30" s="160" t="s">
        <v>90</v>
      </c>
      <c r="C30" s="161"/>
      <c r="D30" s="67"/>
      <c r="E30" s="56"/>
      <c r="F30" s="56"/>
      <c r="G30" s="56"/>
      <c r="H30" s="56"/>
      <c r="I30" s="56"/>
      <c r="J30" s="36">
        <f aca="true" t="shared" si="20" ref="J30:L32">D30+G30</f>
        <v>0</v>
      </c>
      <c r="K30" s="36">
        <f t="shared" si="20"/>
        <v>0</v>
      </c>
      <c r="L30" s="49">
        <f t="shared" si="20"/>
        <v>0</v>
      </c>
      <c r="M30" s="36">
        <f>SUM(J30:L30)</f>
        <v>0</v>
      </c>
      <c r="N30" s="50" t="s">
        <v>121</v>
      </c>
      <c r="O30" s="53"/>
      <c r="P30" s="47">
        <f t="shared" si="16"/>
        <v>4</v>
      </c>
      <c r="Q30" s="48">
        <f t="shared" si="17"/>
        <v>4</v>
      </c>
      <c r="R30" s="36">
        <f>X30+AD30</f>
        <v>4</v>
      </c>
      <c r="S30" s="36">
        <f aca="true" t="shared" si="21" ref="S30:W31">Y30+AE30</f>
        <v>0</v>
      </c>
      <c r="T30" s="36">
        <f t="shared" si="21"/>
        <v>0</v>
      </c>
      <c r="U30" s="36">
        <f t="shared" si="21"/>
        <v>0</v>
      </c>
      <c r="V30" s="36">
        <f t="shared" si="21"/>
        <v>0</v>
      </c>
      <c r="W30" s="36">
        <f t="shared" si="21"/>
        <v>0</v>
      </c>
      <c r="X30" s="43">
        <v>4</v>
      </c>
      <c r="Y30" s="43"/>
      <c r="Z30" s="43"/>
      <c r="AA30" s="43"/>
      <c r="AB30" s="43"/>
      <c r="AC30" s="43"/>
      <c r="AD30" s="42"/>
      <c r="AE30" s="42"/>
      <c r="AF30" s="42"/>
      <c r="AG30" s="42"/>
      <c r="AH30" s="43"/>
      <c r="AI30" s="44"/>
      <c r="AJ30" s="38" t="s">
        <v>72</v>
      </c>
    </row>
    <row r="31" spans="1:36" ht="25.5" customHeight="1">
      <c r="A31" s="36">
        <v>24</v>
      </c>
      <c r="B31" s="160" t="s">
        <v>36</v>
      </c>
      <c r="C31" s="174"/>
      <c r="D31" s="43"/>
      <c r="E31" s="43"/>
      <c r="F31" s="44"/>
      <c r="G31" s="43"/>
      <c r="H31" s="45"/>
      <c r="I31" s="43"/>
      <c r="J31" s="36">
        <f t="shared" si="20"/>
        <v>0</v>
      </c>
      <c r="K31" s="36">
        <f t="shared" si="20"/>
        <v>0</v>
      </c>
      <c r="L31" s="49">
        <f t="shared" si="20"/>
        <v>0</v>
      </c>
      <c r="M31" s="36">
        <f>SUM(J31:L31)</f>
        <v>0</v>
      </c>
      <c r="N31" s="50" t="s">
        <v>121</v>
      </c>
      <c r="O31" s="50"/>
      <c r="P31" s="68">
        <f t="shared" si="16"/>
        <v>0</v>
      </c>
      <c r="Q31" s="48">
        <f t="shared" si="17"/>
        <v>0</v>
      </c>
      <c r="R31" s="34">
        <f>X31+AD31</f>
        <v>0</v>
      </c>
      <c r="S31" s="34">
        <f t="shared" si="21"/>
        <v>0</v>
      </c>
      <c r="T31" s="34">
        <f t="shared" si="21"/>
        <v>0</v>
      </c>
      <c r="U31" s="34">
        <f t="shared" si="21"/>
        <v>0</v>
      </c>
      <c r="V31" s="34">
        <f t="shared" si="21"/>
        <v>0</v>
      </c>
      <c r="W31" s="34">
        <f t="shared" si="21"/>
        <v>0</v>
      </c>
      <c r="X31" s="43"/>
      <c r="Y31" s="43"/>
      <c r="Z31" s="43"/>
      <c r="AA31" s="43"/>
      <c r="AB31" s="43"/>
      <c r="AC31" s="43"/>
      <c r="AD31" s="43"/>
      <c r="AE31" s="42"/>
      <c r="AF31" s="42"/>
      <c r="AG31" s="42"/>
      <c r="AH31" s="43"/>
      <c r="AI31" s="44"/>
      <c r="AJ31" s="38" t="s">
        <v>37</v>
      </c>
    </row>
    <row r="32" spans="1:36" ht="28.5" customHeight="1">
      <c r="A32" s="39">
        <v>25</v>
      </c>
      <c r="B32" s="173" t="s">
        <v>91</v>
      </c>
      <c r="C32" s="173"/>
      <c r="D32" s="38"/>
      <c r="E32" s="43"/>
      <c r="F32" s="44"/>
      <c r="G32" s="43"/>
      <c r="H32" s="43"/>
      <c r="I32" s="43">
        <v>4.5</v>
      </c>
      <c r="J32" s="36">
        <f t="shared" si="20"/>
        <v>0</v>
      </c>
      <c r="K32" s="36">
        <f t="shared" si="20"/>
        <v>0</v>
      </c>
      <c r="L32" s="49">
        <f t="shared" si="20"/>
        <v>4.5</v>
      </c>
      <c r="M32" s="36">
        <f>SUM(J32:L32)</f>
        <v>4.5</v>
      </c>
      <c r="N32" s="69"/>
      <c r="O32" s="50" t="s">
        <v>121</v>
      </c>
      <c r="P32" s="47">
        <f t="shared" si="16"/>
        <v>0</v>
      </c>
      <c r="Q32" s="48">
        <f t="shared" si="17"/>
        <v>120</v>
      </c>
      <c r="R32" s="36">
        <f>X32+AD32</f>
        <v>0</v>
      </c>
      <c r="S32" s="36">
        <f>Y32+AE32</f>
        <v>0</v>
      </c>
      <c r="T32" s="36">
        <f>Z32+AF32</f>
        <v>0</v>
      </c>
      <c r="U32" s="36">
        <f>AA32+AG32</f>
        <v>0</v>
      </c>
      <c r="V32" s="36">
        <f>AB32+AH32</f>
        <v>0</v>
      </c>
      <c r="W32" s="36">
        <v>120</v>
      </c>
      <c r="X32" s="43"/>
      <c r="Y32" s="43"/>
      <c r="Z32" s="43"/>
      <c r="AA32" s="43"/>
      <c r="AB32" s="43"/>
      <c r="AC32" s="43"/>
      <c r="AD32" s="42"/>
      <c r="AE32" s="42"/>
      <c r="AF32" s="42"/>
      <c r="AG32" s="42"/>
      <c r="AH32" s="43"/>
      <c r="AI32" s="44">
        <v>120</v>
      </c>
      <c r="AJ32" s="38"/>
    </row>
    <row r="33" spans="1:36" s="7" customFormat="1" ht="24" customHeight="1">
      <c r="A33" s="132" t="s">
        <v>38</v>
      </c>
      <c r="B33" s="132"/>
      <c r="C33" s="70"/>
      <c r="D33" s="48">
        <f>SUM(D7:D32)</f>
        <v>27</v>
      </c>
      <c r="E33" s="48">
        <f aca="true" t="shared" si="22" ref="E33:L33">SUM(E7:E32)</f>
        <v>0</v>
      </c>
      <c r="F33" s="48">
        <f t="shared" si="22"/>
        <v>0</v>
      </c>
      <c r="G33" s="48">
        <f>SUM(G7:G32)</f>
        <v>28.5</v>
      </c>
      <c r="H33" s="48">
        <f t="shared" si="22"/>
        <v>0</v>
      </c>
      <c r="I33" s="48">
        <f>SUM(I7:I32)</f>
        <v>4.5</v>
      </c>
      <c r="J33" s="37">
        <f>SUM(J7:J32)</f>
        <v>55.5</v>
      </c>
      <c r="K33" s="37">
        <f t="shared" si="22"/>
        <v>0</v>
      </c>
      <c r="L33" s="71">
        <f t="shared" si="22"/>
        <v>4.5</v>
      </c>
      <c r="M33" s="48">
        <f>SUM(M7:M32)</f>
        <v>60</v>
      </c>
      <c r="N33" s="72">
        <f>COUNTIF(N7:N30,"EGZ")</f>
        <v>2</v>
      </c>
      <c r="O33" s="48">
        <f>COUNTIF(O7:O30,"EGZ")</f>
        <v>6</v>
      </c>
      <c r="P33" s="73">
        <f>SUM(P7:P32)</f>
        <v>729</v>
      </c>
      <c r="Q33" s="48">
        <f>SUM(Q24:Q32,Q7:Q22)</f>
        <v>1604</v>
      </c>
      <c r="R33" s="48">
        <f>SUM(R7:R32)</f>
        <v>309</v>
      </c>
      <c r="S33" s="72">
        <f aca="true" t="shared" si="23" ref="S33:AI33">SUM(S7:S32)</f>
        <v>140</v>
      </c>
      <c r="T33" s="72">
        <f t="shared" si="23"/>
        <v>280</v>
      </c>
      <c r="U33" s="72">
        <f t="shared" si="23"/>
        <v>0</v>
      </c>
      <c r="V33" s="72">
        <f t="shared" si="23"/>
        <v>755</v>
      </c>
      <c r="W33" s="72">
        <f t="shared" si="23"/>
        <v>120</v>
      </c>
      <c r="X33" s="72">
        <f>SUM(X7:X32)</f>
        <v>179</v>
      </c>
      <c r="Y33" s="72">
        <f>SUM(Y7:Y32)</f>
        <v>60</v>
      </c>
      <c r="Z33" s="72">
        <f>SUM(Z7:Z32)</f>
        <v>110</v>
      </c>
      <c r="AA33" s="72">
        <f t="shared" si="23"/>
        <v>0</v>
      </c>
      <c r="AB33" s="72">
        <f>SUM(AB7:AB32)</f>
        <v>380</v>
      </c>
      <c r="AC33" s="72">
        <f t="shared" si="23"/>
        <v>0</v>
      </c>
      <c r="AD33" s="72">
        <f t="shared" si="23"/>
        <v>130</v>
      </c>
      <c r="AE33" s="72">
        <f t="shared" si="23"/>
        <v>80</v>
      </c>
      <c r="AF33" s="72">
        <f t="shared" si="23"/>
        <v>170</v>
      </c>
      <c r="AG33" s="72">
        <f t="shared" si="23"/>
        <v>0</v>
      </c>
      <c r="AH33" s="72">
        <f>SUM(AH7:AH32)</f>
        <v>375</v>
      </c>
      <c r="AI33" s="72">
        <f t="shared" si="23"/>
        <v>120</v>
      </c>
      <c r="AJ33" s="74"/>
    </row>
    <row r="34" spans="1:36" s="7" customFormat="1" ht="24.75" customHeight="1">
      <c r="A34" s="75"/>
      <c r="B34" s="48" t="s">
        <v>39</v>
      </c>
      <c r="C34" s="76"/>
      <c r="D34" s="162">
        <f>SUM(D33:F33)</f>
        <v>27</v>
      </c>
      <c r="E34" s="162"/>
      <c r="F34" s="162"/>
      <c r="G34" s="163">
        <f>SUM(G33:I33)</f>
        <v>33</v>
      </c>
      <c r="H34" s="163"/>
      <c r="I34" s="163"/>
      <c r="J34" s="53"/>
      <c r="K34" s="164" t="s">
        <v>40</v>
      </c>
      <c r="L34" s="164"/>
      <c r="M34" s="164"/>
      <c r="N34" s="165" t="s">
        <v>77</v>
      </c>
      <c r="O34" s="165"/>
      <c r="P34" s="75"/>
      <c r="Q34" s="75"/>
      <c r="R34" s="164">
        <f>SUM(R33:U33)</f>
        <v>729</v>
      </c>
      <c r="S34" s="164"/>
      <c r="T34" s="164"/>
      <c r="U34" s="164"/>
      <c r="V34" s="162">
        <f>SUM(V33:W33)</f>
        <v>875</v>
      </c>
      <c r="W34" s="162"/>
      <c r="X34" s="164">
        <f>SUM(X33:AA33)</f>
        <v>349</v>
      </c>
      <c r="Y34" s="164"/>
      <c r="Z34" s="164"/>
      <c r="AA34" s="164"/>
      <c r="AB34" s="162">
        <f>SUM(AB33:AC33)</f>
        <v>380</v>
      </c>
      <c r="AC34" s="162"/>
      <c r="AD34" s="164">
        <f>SUM(AD33:AG33)</f>
        <v>380</v>
      </c>
      <c r="AE34" s="164"/>
      <c r="AF34" s="164"/>
      <c r="AG34" s="164"/>
      <c r="AH34" s="162">
        <f>SUM(AH33:AI33)</f>
        <v>495</v>
      </c>
      <c r="AI34" s="162"/>
      <c r="AJ34" s="77"/>
    </row>
    <row r="35" spans="1:36" s="7" customFormat="1" ht="12.75" customHeight="1">
      <c r="A35" s="75"/>
      <c r="B35" s="78"/>
      <c r="C35" s="78"/>
      <c r="D35" s="78"/>
      <c r="E35" s="78"/>
      <c r="F35" s="79"/>
      <c r="G35" s="78"/>
      <c r="H35" s="78"/>
      <c r="I35" s="78"/>
      <c r="J35" s="75"/>
      <c r="K35" s="162" t="s">
        <v>41</v>
      </c>
      <c r="L35" s="162"/>
      <c r="M35" s="162"/>
      <c r="N35" s="162"/>
      <c r="O35" s="162"/>
      <c r="P35" s="80"/>
      <c r="Q35" s="75"/>
      <c r="R35" s="162">
        <f>SUM(R34:W34)</f>
        <v>1604</v>
      </c>
      <c r="S35" s="162"/>
      <c r="T35" s="162"/>
      <c r="U35" s="162"/>
      <c r="V35" s="162"/>
      <c r="W35" s="162"/>
      <c r="X35" s="162">
        <f>X34+AB34</f>
        <v>729</v>
      </c>
      <c r="Y35" s="162"/>
      <c r="Z35" s="162"/>
      <c r="AA35" s="162"/>
      <c r="AB35" s="162"/>
      <c r="AC35" s="162"/>
      <c r="AD35" s="162">
        <f>AD34+AH34</f>
        <v>875</v>
      </c>
      <c r="AE35" s="162"/>
      <c r="AF35" s="162"/>
      <c r="AG35" s="162"/>
      <c r="AH35" s="162"/>
      <c r="AI35" s="162"/>
      <c r="AJ35" s="77"/>
    </row>
    <row r="36" spans="1:36" s="7" customFormat="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9"/>
      <c r="S36" s="9"/>
      <c r="T36" s="9"/>
      <c r="U36" s="9"/>
      <c r="V36" s="9"/>
      <c r="W36" s="27"/>
      <c r="X36" s="10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6"/>
    </row>
    <row r="37" spans="1:36" ht="12.75" customHeight="1">
      <c r="A37" s="175" t="s">
        <v>42</v>
      </c>
      <c r="B37" s="175"/>
      <c r="C37" s="6"/>
      <c r="D37" s="175" t="s">
        <v>43</v>
      </c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>
      <c r="A38" s="158" t="s">
        <v>44</v>
      </c>
      <c r="B38" s="158"/>
      <c r="C38" s="13"/>
      <c r="D38" s="158" t="s">
        <v>45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66" t="s">
        <v>46</v>
      </c>
      <c r="T38" s="167"/>
      <c r="U38" s="167"/>
      <c r="V38" s="167"/>
      <c r="W38" s="168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2.75">
      <c r="A39" s="157" t="s">
        <v>47</v>
      </c>
      <c r="B39" s="157"/>
      <c r="C39" s="17"/>
      <c r="D39" s="158" t="s">
        <v>48</v>
      </c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69" t="s">
        <v>49</v>
      </c>
      <c r="T39" s="167"/>
      <c r="U39" s="167"/>
      <c r="V39" s="167"/>
      <c r="W39" s="168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2.75">
      <c r="A40" s="157"/>
      <c r="B40" s="157"/>
      <c r="C40" s="17"/>
      <c r="D40" s="157" t="s">
        <v>50</v>
      </c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9" t="s">
        <v>51</v>
      </c>
      <c r="T40" s="20"/>
      <c r="U40" s="20"/>
      <c r="V40" s="21"/>
      <c r="W40" s="22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ht="13.5" customHeight="1">
      <c r="A41" s="156"/>
      <c r="B41" s="156"/>
      <c r="C41" s="28"/>
      <c r="D41" s="156" t="s">
        <v>52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9"/>
      <c r="T41" s="23"/>
      <c r="U41" s="23"/>
      <c r="V41" s="23"/>
      <c r="W41" s="24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</sheetData>
  <sheetProtection selectLockedCells="1" selectUnlockedCells="1"/>
  <mergeCells count="108">
    <mergeCell ref="S38:W38"/>
    <mergeCell ref="S39:W39"/>
    <mergeCell ref="A40:B40"/>
    <mergeCell ref="D40:R40"/>
    <mergeCell ref="D38:R38"/>
    <mergeCell ref="D23:AJ23"/>
    <mergeCell ref="B32:C32"/>
    <mergeCell ref="B31:C31"/>
    <mergeCell ref="A37:B37"/>
    <mergeCell ref="D37:W37"/>
    <mergeCell ref="AH34:AI34"/>
    <mergeCell ref="X35:AC35"/>
    <mergeCell ref="AD35:AI35"/>
    <mergeCell ref="X34:AA34"/>
    <mergeCell ref="AB34:AC34"/>
    <mergeCell ref="AD34:AG34"/>
    <mergeCell ref="D34:F34"/>
    <mergeCell ref="G34:I34"/>
    <mergeCell ref="K35:O35"/>
    <mergeCell ref="R35:W35"/>
    <mergeCell ref="R34:U34"/>
    <mergeCell ref="V34:W34"/>
    <mergeCell ref="K34:M34"/>
    <mergeCell ref="N34:O34"/>
    <mergeCell ref="B30:C30"/>
    <mergeCell ref="B19:C19"/>
    <mergeCell ref="B20:C20"/>
    <mergeCell ref="B22:C22"/>
    <mergeCell ref="A41:B41"/>
    <mergeCell ref="A33:B33"/>
    <mergeCell ref="B21:C21"/>
    <mergeCell ref="A38:B38"/>
    <mergeCell ref="D41:R41"/>
    <mergeCell ref="A39:B39"/>
    <mergeCell ref="D39:R39"/>
    <mergeCell ref="AJ3:AJ6"/>
    <mergeCell ref="D4:I4"/>
    <mergeCell ref="J4:M4"/>
    <mergeCell ref="D5:F5"/>
    <mergeCell ref="G5:I5"/>
    <mergeCell ref="J5:J6"/>
    <mergeCell ref="K5:K6"/>
    <mergeCell ref="P3:P6"/>
    <mergeCell ref="Q3:Q6"/>
    <mergeCell ref="R3:W5"/>
    <mergeCell ref="B7:C8"/>
    <mergeCell ref="K7:K8"/>
    <mergeCell ref="L7:L8"/>
    <mergeCell ref="M7:M8"/>
    <mergeCell ref="N7:N8"/>
    <mergeCell ref="J7:J8"/>
    <mergeCell ref="A1:AI1"/>
    <mergeCell ref="A2:AI2"/>
    <mergeCell ref="A3:A6"/>
    <mergeCell ref="B3:C6"/>
    <mergeCell ref="D3:M3"/>
    <mergeCell ref="M5:M6"/>
    <mergeCell ref="N5:O5"/>
    <mergeCell ref="N3:O4"/>
    <mergeCell ref="AD3:AI4"/>
    <mergeCell ref="AD5:AI5"/>
    <mergeCell ref="X5:AC5"/>
    <mergeCell ref="L5:L6"/>
    <mergeCell ref="X3:AC4"/>
    <mergeCell ref="A7:A8"/>
    <mergeCell ref="D7:D8"/>
    <mergeCell ref="E7:E8"/>
    <mergeCell ref="F7:F8"/>
    <mergeCell ref="G7:G8"/>
    <mergeCell ref="H7:H8"/>
    <mergeCell ref="O7:O8"/>
    <mergeCell ref="O17:O18"/>
    <mergeCell ref="A17:A18"/>
    <mergeCell ref="J17:J18"/>
    <mergeCell ref="K17:K18"/>
    <mergeCell ref="L17:L18"/>
    <mergeCell ref="M17:M18"/>
    <mergeCell ref="N17:N18"/>
    <mergeCell ref="B15:C15"/>
    <mergeCell ref="B16:C16"/>
    <mergeCell ref="B17:C18"/>
    <mergeCell ref="B10:C10"/>
    <mergeCell ref="B12:C12"/>
    <mergeCell ref="B11:C11"/>
    <mergeCell ref="B13:C13"/>
    <mergeCell ref="B14:C14"/>
    <mergeCell ref="B9:C9"/>
    <mergeCell ref="U7:U8"/>
    <mergeCell ref="V7:V8"/>
    <mergeCell ref="W7:W8"/>
    <mergeCell ref="X7:X8"/>
    <mergeCell ref="Y7:Y8"/>
    <mergeCell ref="Z7:Z8"/>
    <mergeCell ref="I7:I8"/>
    <mergeCell ref="P7:P8"/>
    <mergeCell ref="Q7:Q8"/>
    <mergeCell ref="R7:R8"/>
    <mergeCell ref="S7:S8"/>
    <mergeCell ref="T7:T8"/>
    <mergeCell ref="AG7:AG8"/>
    <mergeCell ref="AH7:AH8"/>
    <mergeCell ref="AI7:AI8"/>
    <mergeCell ref="AA7:AA8"/>
    <mergeCell ref="AB7:AB8"/>
    <mergeCell ref="AC7:AC8"/>
    <mergeCell ref="AD7:AD8"/>
    <mergeCell ref="AE7:AE8"/>
    <mergeCell ref="AF7:AF8"/>
  </mergeCells>
  <printOptions horizontalCentered="1"/>
  <pageMargins left="0" right="0" top="0.7874015748031497" bottom="0" header="0.5118110236220472" footer="0.5118110236220472"/>
  <pageSetup fitToHeight="0" fitToWidth="1" horizontalDpi="600" verticalDpi="600" orientation="landscape" paperSize="9" scale="57" r:id="rId1"/>
  <ignoredErrors>
    <ignoredError sqref="Q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S40"/>
  <sheetViews>
    <sheetView zoomScalePageLayoutView="0" workbookViewId="0" topLeftCell="A1">
      <pane xSplit="19" ySplit="14" topLeftCell="AD15" activePane="bottomRight" state="frozen"/>
      <selection pane="topLeft" activeCell="A1" sqref="A1"/>
      <selection pane="topRight" activeCell="T1" sqref="T1"/>
      <selection pane="bottomLeft" activeCell="A14" sqref="A14"/>
      <selection pane="bottomRight" activeCell="AJ8" sqref="AJ8"/>
    </sheetView>
  </sheetViews>
  <sheetFormatPr defaultColWidth="9.00390625" defaultRowHeight="12.75"/>
  <cols>
    <col min="1" max="1" width="3.125" style="1" customWidth="1"/>
    <col min="2" max="2" width="25.375" style="1" customWidth="1"/>
    <col min="3" max="3" width="26.00390625" style="1" customWidth="1"/>
    <col min="4" max="4" width="4.625" style="1" customWidth="1"/>
    <col min="5" max="6" width="4.00390625" style="1" customWidth="1"/>
    <col min="7" max="7" width="4.625" style="1" customWidth="1"/>
    <col min="8" max="8" width="3.6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5.00390625" style="1" customWidth="1"/>
    <col min="19" max="19" width="5.375" style="1" customWidth="1"/>
    <col min="20" max="20" width="5.125" style="1" customWidth="1"/>
    <col min="21" max="23" width="4.00390625" style="1" customWidth="1"/>
    <col min="24" max="24" width="5.00390625" style="1" customWidth="1"/>
    <col min="25" max="25" width="4.875" style="1" customWidth="1"/>
    <col min="26" max="26" width="5.00390625" style="1" customWidth="1"/>
    <col min="27" max="27" width="4.00390625" style="1" customWidth="1"/>
    <col min="28" max="28" width="4.25390625" style="1" customWidth="1"/>
    <col min="29" max="29" width="3.25390625" style="1" customWidth="1"/>
    <col min="30" max="31" width="5.00390625" style="1" customWidth="1"/>
    <col min="32" max="32" width="5.25390625" style="1" customWidth="1"/>
    <col min="33" max="33" width="3.875" style="1" customWidth="1"/>
    <col min="34" max="34" width="5.00390625" style="1" customWidth="1"/>
    <col min="35" max="35" width="3.875" style="1" customWidth="1"/>
    <col min="36" max="36" width="42.00390625" style="1" customWidth="1"/>
    <col min="37" max="16384" width="9.125" style="1" customWidth="1"/>
  </cols>
  <sheetData>
    <row r="1" spans="1:71" ht="18" customHeight="1">
      <c r="A1" s="19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25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ht="28.5" customHeight="1">
      <c r="A2" s="150" t="s">
        <v>160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2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</row>
    <row r="3" spans="1:71" ht="14.25" customHeight="1">
      <c r="A3" s="162" t="s">
        <v>1</v>
      </c>
      <c r="B3" s="162" t="s">
        <v>2</v>
      </c>
      <c r="C3" s="162"/>
      <c r="D3" s="131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63" t="s">
        <v>4</v>
      </c>
      <c r="O3" s="163"/>
      <c r="P3" s="190" t="s">
        <v>5</v>
      </c>
      <c r="Q3" s="198" t="s">
        <v>6</v>
      </c>
      <c r="R3" s="162" t="s">
        <v>7</v>
      </c>
      <c r="S3" s="162"/>
      <c r="T3" s="162"/>
      <c r="U3" s="162"/>
      <c r="V3" s="162"/>
      <c r="W3" s="162"/>
      <c r="X3" s="162" t="s">
        <v>8</v>
      </c>
      <c r="Y3" s="162"/>
      <c r="Z3" s="162"/>
      <c r="AA3" s="162"/>
      <c r="AB3" s="162"/>
      <c r="AC3" s="162"/>
      <c r="AD3" s="162" t="s">
        <v>9</v>
      </c>
      <c r="AE3" s="162"/>
      <c r="AF3" s="162"/>
      <c r="AG3" s="162"/>
      <c r="AH3" s="162"/>
      <c r="AI3" s="162"/>
      <c r="AJ3" s="165" t="s">
        <v>10</v>
      </c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</row>
    <row r="4" spans="1:71" ht="12.75" customHeight="1">
      <c r="A4" s="162"/>
      <c r="B4" s="162"/>
      <c r="C4" s="162"/>
      <c r="D4" s="162" t="s">
        <v>11</v>
      </c>
      <c r="E4" s="162"/>
      <c r="F4" s="162"/>
      <c r="G4" s="162"/>
      <c r="H4" s="162"/>
      <c r="I4" s="162"/>
      <c r="J4" s="162" t="s">
        <v>12</v>
      </c>
      <c r="K4" s="162"/>
      <c r="L4" s="162"/>
      <c r="M4" s="162"/>
      <c r="N4" s="163"/>
      <c r="O4" s="163"/>
      <c r="P4" s="190"/>
      <c r="Q4" s="198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5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</row>
    <row r="5" spans="1:71" ht="12.75" customHeight="1">
      <c r="A5" s="162"/>
      <c r="B5" s="162"/>
      <c r="C5" s="162"/>
      <c r="D5" s="162" t="s">
        <v>13</v>
      </c>
      <c r="E5" s="162"/>
      <c r="F5" s="162"/>
      <c r="G5" s="162" t="s">
        <v>14</v>
      </c>
      <c r="H5" s="162"/>
      <c r="I5" s="162"/>
      <c r="J5" s="132" t="s">
        <v>15</v>
      </c>
      <c r="K5" s="132" t="s">
        <v>16</v>
      </c>
      <c r="L5" s="132" t="s">
        <v>17</v>
      </c>
      <c r="M5" s="132" t="s">
        <v>18</v>
      </c>
      <c r="N5" s="197" t="s">
        <v>19</v>
      </c>
      <c r="O5" s="197"/>
      <c r="P5" s="190"/>
      <c r="Q5" s="198"/>
      <c r="R5" s="162"/>
      <c r="S5" s="162"/>
      <c r="T5" s="162"/>
      <c r="U5" s="162"/>
      <c r="V5" s="162"/>
      <c r="W5" s="162"/>
      <c r="X5" s="131" t="s">
        <v>20</v>
      </c>
      <c r="Y5" s="131"/>
      <c r="Z5" s="131"/>
      <c r="AA5" s="131"/>
      <c r="AB5" s="131"/>
      <c r="AC5" s="131"/>
      <c r="AD5" s="131" t="s">
        <v>20</v>
      </c>
      <c r="AE5" s="131"/>
      <c r="AF5" s="131"/>
      <c r="AG5" s="131"/>
      <c r="AH5" s="131"/>
      <c r="AI5" s="131"/>
      <c r="AJ5" s="165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31.5">
      <c r="A6" s="162"/>
      <c r="B6" s="131"/>
      <c r="C6" s="131"/>
      <c r="D6" s="37" t="s">
        <v>15</v>
      </c>
      <c r="E6" s="37" t="s">
        <v>16</v>
      </c>
      <c r="F6" s="37" t="s">
        <v>17</v>
      </c>
      <c r="G6" s="82" t="s">
        <v>15</v>
      </c>
      <c r="H6" s="37" t="s">
        <v>16</v>
      </c>
      <c r="I6" s="37" t="s">
        <v>17</v>
      </c>
      <c r="J6" s="186"/>
      <c r="K6" s="186"/>
      <c r="L6" s="186"/>
      <c r="M6" s="186"/>
      <c r="N6" s="37" t="s">
        <v>13</v>
      </c>
      <c r="O6" s="71" t="s">
        <v>14</v>
      </c>
      <c r="P6" s="191"/>
      <c r="Q6" s="199"/>
      <c r="R6" s="82" t="s">
        <v>21</v>
      </c>
      <c r="S6" s="82" t="s">
        <v>22</v>
      </c>
      <c r="T6" s="82" t="s">
        <v>23</v>
      </c>
      <c r="U6" s="82" t="s">
        <v>16</v>
      </c>
      <c r="V6" s="82" t="s">
        <v>24</v>
      </c>
      <c r="W6" s="82" t="s">
        <v>17</v>
      </c>
      <c r="X6" s="37" t="s">
        <v>21</v>
      </c>
      <c r="Y6" s="37" t="s">
        <v>22</v>
      </c>
      <c r="Z6" s="37" t="s">
        <v>23</v>
      </c>
      <c r="AA6" s="37" t="s">
        <v>16</v>
      </c>
      <c r="AB6" s="37" t="s">
        <v>24</v>
      </c>
      <c r="AC6" s="37" t="s">
        <v>17</v>
      </c>
      <c r="AD6" s="37" t="s">
        <v>21</v>
      </c>
      <c r="AE6" s="37" t="s">
        <v>22</v>
      </c>
      <c r="AF6" s="37" t="s">
        <v>23</v>
      </c>
      <c r="AG6" s="37" t="s">
        <v>16</v>
      </c>
      <c r="AH6" s="37" t="s">
        <v>24</v>
      </c>
      <c r="AI6" s="37" t="s">
        <v>17</v>
      </c>
      <c r="AJ6" s="195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</row>
    <row r="7" spans="1:71" ht="24" customHeight="1">
      <c r="A7" s="176">
        <v>1</v>
      </c>
      <c r="B7" s="178" t="s">
        <v>100</v>
      </c>
      <c r="C7" s="178"/>
      <c r="D7" s="56">
        <v>1</v>
      </c>
      <c r="E7" s="56"/>
      <c r="F7" s="56"/>
      <c r="G7" s="56"/>
      <c r="H7" s="56"/>
      <c r="I7" s="56"/>
      <c r="J7" s="180">
        <f>D7+D8</f>
        <v>2</v>
      </c>
      <c r="K7" s="180">
        <f aca="true" t="shared" si="0" ref="K7:K19">E7+H7</f>
        <v>0</v>
      </c>
      <c r="L7" s="180">
        <f aca="true" t="shared" si="1" ref="L7:L19">F7+I7</f>
        <v>0</v>
      </c>
      <c r="M7" s="180">
        <f aca="true" t="shared" si="2" ref="M7:M19">SUM(J7:L7)</f>
        <v>2</v>
      </c>
      <c r="N7" s="194" t="s">
        <v>120</v>
      </c>
      <c r="O7" s="192"/>
      <c r="P7" s="85">
        <f>SUM(R7:U7)</f>
        <v>15</v>
      </c>
      <c r="Q7" s="86">
        <f aca="true" t="shared" si="3" ref="Q7:Q19">SUM(R7:W7)</f>
        <v>25</v>
      </c>
      <c r="R7" s="87">
        <v>5</v>
      </c>
      <c r="S7" s="87">
        <v>5</v>
      </c>
      <c r="T7" s="87">
        <v>5</v>
      </c>
      <c r="U7" s="87"/>
      <c r="V7" s="87">
        <v>10</v>
      </c>
      <c r="W7" s="87">
        <f>AC7+AI7</f>
        <v>0</v>
      </c>
      <c r="X7" s="56">
        <v>5</v>
      </c>
      <c r="Y7" s="56">
        <v>5</v>
      </c>
      <c r="Z7" s="56">
        <v>5</v>
      </c>
      <c r="AA7" s="56"/>
      <c r="AB7" s="56">
        <v>10</v>
      </c>
      <c r="AC7" s="56"/>
      <c r="AD7" s="56"/>
      <c r="AE7" s="56"/>
      <c r="AF7" s="56"/>
      <c r="AG7" s="56"/>
      <c r="AH7" s="56"/>
      <c r="AI7" s="56"/>
      <c r="AJ7" s="83" t="s">
        <v>26</v>
      </c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</row>
    <row r="8" spans="1:71" ht="20.25" customHeight="1">
      <c r="A8" s="177"/>
      <c r="B8" s="179"/>
      <c r="C8" s="179"/>
      <c r="D8" s="56">
        <v>1</v>
      </c>
      <c r="E8" s="56"/>
      <c r="F8" s="56"/>
      <c r="G8" s="56"/>
      <c r="H8" s="56"/>
      <c r="I8" s="56"/>
      <c r="J8" s="180"/>
      <c r="K8" s="180"/>
      <c r="L8" s="180"/>
      <c r="M8" s="180"/>
      <c r="N8" s="194"/>
      <c r="O8" s="193"/>
      <c r="P8" s="85">
        <f>SUM(R8:U8)</f>
        <v>15</v>
      </c>
      <c r="Q8" s="86">
        <f>SUM(R8:W8)</f>
        <v>25</v>
      </c>
      <c r="R8" s="87">
        <v>5</v>
      </c>
      <c r="S8" s="87">
        <v>5</v>
      </c>
      <c r="T8" s="87">
        <v>5</v>
      </c>
      <c r="U8" s="87"/>
      <c r="V8" s="87">
        <v>10</v>
      </c>
      <c r="W8" s="87"/>
      <c r="X8" s="56">
        <v>5</v>
      </c>
      <c r="Y8" s="56">
        <v>5</v>
      </c>
      <c r="Z8" s="56">
        <v>5</v>
      </c>
      <c r="AA8" s="56"/>
      <c r="AB8" s="56">
        <v>10</v>
      </c>
      <c r="AC8" s="56"/>
      <c r="AD8" s="56"/>
      <c r="AE8" s="56"/>
      <c r="AF8" s="56"/>
      <c r="AG8" s="56"/>
      <c r="AH8" s="56"/>
      <c r="AI8" s="56"/>
      <c r="AJ8" s="83" t="s">
        <v>72</v>
      </c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</row>
    <row r="9" spans="1:71" ht="22.5" customHeight="1">
      <c r="A9" s="36">
        <v>2</v>
      </c>
      <c r="B9" s="182" t="s">
        <v>93</v>
      </c>
      <c r="C9" s="183"/>
      <c r="D9" s="89">
        <v>3.5</v>
      </c>
      <c r="E9" s="40"/>
      <c r="F9" s="90"/>
      <c r="G9" s="40"/>
      <c r="H9" s="91"/>
      <c r="I9" s="40"/>
      <c r="J9" s="39">
        <f aca="true" t="shared" si="4" ref="J9:L10">D9+G9</f>
        <v>3.5</v>
      </c>
      <c r="K9" s="39">
        <f t="shared" si="4"/>
        <v>0</v>
      </c>
      <c r="L9" s="49">
        <f t="shared" si="4"/>
        <v>0</v>
      </c>
      <c r="M9" s="39">
        <f>SUM(J9:L9)</f>
        <v>3.5</v>
      </c>
      <c r="N9" s="92"/>
      <c r="O9" s="92" t="s">
        <v>120</v>
      </c>
      <c r="P9" s="93">
        <f>SUM(R9:U9)</f>
        <v>45</v>
      </c>
      <c r="Q9" s="41">
        <f>SUM(R9:W9)</f>
        <v>90</v>
      </c>
      <c r="R9" s="39">
        <v>15</v>
      </c>
      <c r="S9" s="39">
        <v>5</v>
      </c>
      <c r="T9" s="39">
        <v>25</v>
      </c>
      <c r="U9" s="39">
        <f aca="true" t="shared" si="5" ref="U9:U14">AA9+AG9</f>
        <v>0</v>
      </c>
      <c r="V9" s="39">
        <v>45</v>
      </c>
      <c r="W9" s="39">
        <f aca="true" t="shared" si="6" ref="W9:W14">AC9+AI9</f>
        <v>0</v>
      </c>
      <c r="X9" s="94">
        <v>15</v>
      </c>
      <c r="Y9" s="94">
        <v>5</v>
      </c>
      <c r="Z9" s="94">
        <v>25</v>
      </c>
      <c r="AA9" s="94"/>
      <c r="AB9" s="94">
        <v>45</v>
      </c>
      <c r="AC9" s="94"/>
      <c r="AD9" s="94"/>
      <c r="AE9" s="95"/>
      <c r="AF9" s="94"/>
      <c r="AG9" s="94"/>
      <c r="AH9" s="94"/>
      <c r="AI9" s="96"/>
      <c r="AJ9" s="88" t="s">
        <v>72</v>
      </c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</row>
    <row r="10" spans="1:71" ht="21" customHeight="1">
      <c r="A10" s="36">
        <v>3</v>
      </c>
      <c r="B10" s="184" t="s">
        <v>92</v>
      </c>
      <c r="C10" s="185"/>
      <c r="D10" s="42"/>
      <c r="E10" s="43"/>
      <c r="F10" s="44"/>
      <c r="G10" s="43">
        <v>2.5</v>
      </c>
      <c r="H10" s="45"/>
      <c r="I10" s="43"/>
      <c r="J10" s="36">
        <f t="shared" si="4"/>
        <v>2.5</v>
      </c>
      <c r="K10" s="36">
        <f t="shared" si="4"/>
        <v>0</v>
      </c>
      <c r="L10" s="36">
        <f t="shared" si="4"/>
        <v>0</v>
      </c>
      <c r="M10" s="36">
        <f>SUM(J10:L10)</f>
        <v>2.5</v>
      </c>
      <c r="N10" s="46"/>
      <c r="O10" s="46" t="s">
        <v>120</v>
      </c>
      <c r="P10" s="98">
        <f>SUM(R10:U10)</f>
        <v>30</v>
      </c>
      <c r="Q10" s="48">
        <f>SUM(R10:W10)</f>
        <v>60</v>
      </c>
      <c r="R10" s="36">
        <f>X10+AD10</f>
        <v>15</v>
      </c>
      <c r="S10" s="36">
        <f>Y10+AE10</f>
        <v>0</v>
      </c>
      <c r="T10" s="36">
        <f>Z10+AF10</f>
        <v>15</v>
      </c>
      <c r="U10" s="36">
        <f t="shared" si="5"/>
        <v>0</v>
      </c>
      <c r="V10" s="36">
        <v>30</v>
      </c>
      <c r="W10" s="36">
        <f t="shared" si="6"/>
        <v>0</v>
      </c>
      <c r="X10" s="43"/>
      <c r="Y10" s="43"/>
      <c r="Z10" s="43"/>
      <c r="AA10" s="43"/>
      <c r="AB10" s="43"/>
      <c r="AC10" s="43"/>
      <c r="AD10" s="43">
        <v>15</v>
      </c>
      <c r="AE10" s="43"/>
      <c r="AF10" s="43">
        <v>15</v>
      </c>
      <c r="AG10" s="43"/>
      <c r="AH10" s="43">
        <v>30</v>
      </c>
      <c r="AI10" s="44"/>
      <c r="AJ10" s="97" t="s">
        <v>72</v>
      </c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</row>
    <row r="11" spans="1:71" ht="23.25" customHeight="1">
      <c r="A11" s="36">
        <v>4</v>
      </c>
      <c r="B11" s="184" t="s">
        <v>150</v>
      </c>
      <c r="C11" s="185"/>
      <c r="D11" s="42">
        <v>3</v>
      </c>
      <c r="E11" s="43"/>
      <c r="F11" s="44"/>
      <c r="G11" s="43"/>
      <c r="H11" s="45"/>
      <c r="I11" s="43"/>
      <c r="J11" s="36">
        <f aca="true" t="shared" si="7" ref="J11:J19">D11+G11</f>
        <v>3</v>
      </c>
      <c r="K11" s="36">
        <f t="shared" si="0"/>
        <v>0</v>
      </c>
      <c r="L11" s="49">
        <f t="shared" si="1"/>
        <v>0</v>
      </c>
      <c r="M11" s="36">
        <f t="shared" si="2"/>
        <v>3</v>
      </c>
      <c r="N11" s="46" t="s">
        <v>121</v>
      </c>
      <c r="O11" s="50"/>
      <c r="P11" s="98">
        <f aca="true" t="shared" si="8" ref="P11:P19">SUM(R11:U11)</f>
        <v>45</v>
      </c>
      <c r="Q11" s="48">
        <f t="shared" si="3"/>
        <v>75</v>
      </c>
      <c r="R11" s="36">
        <v>15</v>
      </c>
      <c r="S11" s="36">
        <v>10</v>
      </c>
      <c r="T11" s="36">
        <v>20</v>
      </c>
      <c r="U11" s="36">
        <f t="shared" si="5"/>
        <v>0</v>
      </c>
      <c r="V11" s="36">
        <v>30</v>
      </c>
      <c r="W11" s="36">
        <f t="shared" si="6"/>
        <v>0</v>
      </c>
      <c r="X11" s="99">
        <v>15</v>
      </c>
      <c r="Y11" s="99">
        <v>10</v>
      </c>
      <c r="Z11" s="99">
        <v>20</v>
      </c>
      <c r="AA11" s="99"/>
      <c r="AB11" s="100">
        <v>30</v>
      </c>
      <c r="AC11" s="99"/>
      <c r="AD11" s="43"/>
      <c r="AE11" s="43"/>
      <c r="AF11" s="43"/>
      <c r="AG11" s="43"/>
      <c r="AH11" s="101"/>
      <c r="AI11" s="44"/>
      <c r="AJ11" s="97" t="s">
        <v>72</v>
      </c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</row>
    <row r="12" spans="1:71" ht="23.25" customHeight="1">
      <c r="A12" s="36">
        <v>5</v>
      </c>
      <c r="B12" s="181" t="s">
        <v>94</v>
      </c>
      <c r="C12" s="178"/>
      <c r="D12" s="42">
        <v>4</v>
      </c>
      <c r="E12" s="43"/>
      <c r="F12" s="44"/>
      <c r="G12" s="43"/>
      <c r="H12" s="45"/>
      <c r="I12" s="44"/>
      <c r="J12" s="36">
        <f t="shared" si="7"/>
        <v>4</v>
      </c>
      <c r="K12" s="36">
        <f t="shared" si="0"/>
        <v>0</v>
      </c>
      <c r="L12" s="49">
        <f t="shared" si="1"/>
        <v>0</v>
      </c>
      <c r="M12" s="36">
        <f t="shared" si="2"/>
        <v>4</v>
      </c>
      <c r="N12" s="46" t="s">
        <v>120</v>
      </c>
      <c r="O12" s="50"/>
      <c r="P12" s="98">
        <f t="shared" si="8"/>
        <v>60</v>
      </c>
      <c r="Q12" s="48">
        <f t="shared" si="3"/>
        <v>100</v>
      </c>
      <c r="R12" s="36">
        <f aca="true" t="shared" si="9" ref="R12:T14">X12+AD12</f>
        <v>15</v>
      </c>
      <c r="S12" s="36">
        <f t="shared" si="9"/>
        <v>15</v>
      </c>
      <c r="T12" s="36">
        <f t="shared" si="9"/>
        <v>30</v>
      </c>
      <c r="U12" s="36">
        <f t="shared" si="5"/>
        <v>0</v>
      </c>
      <c r="V12" s="36">
        <v>40</v>
      </c>
      <c r="W12" s="36">
        <f t="shared" si="6"/>
        <v>0</v>
      </c>
      <c r="X12" s="99">
        <v>15</v>
      </c>
      <c r="Y12" s="99">
        <v>15</v>
      </c>
      <c r="Z12" s="99">
        <v>30</v>
      </c>
      <c r="AA12" s="99"/>
      <c r="AB12" s="99">
        <v>40</v>
      </c>
      <c r="AC12" s="99"/>
      <c r="AD12" s="43"/>
      <c r="AE12" s="43"/>
      <c r="AF12" s="43"/>
      <c r="AG12" s="43"/>
      <c r="AH12" s="43"/>
      <c r="AI12" s="44"/>
      <c r="AJ12" s="97" t="s">
        <v>26</v>
      </c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</row>
    <row r="13" spans="1:71" ht="20.25" customHeight="1">
      <c r="A13" s="36">
        <v>6</v>
      </c>
      <c r="B13" s="181" t="s">
        <v>56</v>
      </c>
      <c r="C13" s="178"/>
      <c r="D13" s="42"/>
      <c r="E13" s="43"/>
      <c r="F13" s="44"/>
      <c r="G13" s="43">
        <v>2</v>
      </c>
      <c r="H13" s="45"/>
      <c r="I13" s="43"/>
      <c r="J13" s="36">
        <f>D13+G13</f>
        <v>2</v>
      </c>
      <c r="K13" s="36">
        <f>E13+H13</f>
        <v>0</v>
      </c>
      <c r="L13" s="49">
        <f>F13+I13</f>
        <v>0</v>
      </c>
      <c r="M13" s="36">
        <f>SUM(J13:L13)</f>
        <v>2</v>
      </c>
      <c r="N13" s="102"/>
      <c r="O13" s="46" t="s">
        <v>121</v>
      </c>
      <c r="P13" s="98">
        <f>SUM(R13:U13)</f>
        <v>30</v>
      </c>
      <c r="Q13" s="48">
        <f>SUM(R13:W13)</f>
        <v>50</v>
      </c>
      <c r="R13" s="36">
        <f t="shared" si="9"/>
        <v>15</v>
      </c>
      <c r="S13" s="36">
        <f t="shared" si="9"/>
        <v>15</v>
      </c>
      <c r="T13" s="36">
        <f t="shared" si="9"/>
        <v>0</v>
      </c>
      <c r="U13" s="36">
        <f t="shared" si="5"/>
        <v>0</v>
      </c>
      <c r="V13" s="36">
        <v>20</v>
      </c>
      <c r="W13" s="36">
        <f t="shared" si="6"/>
        <v>0</v>
      </c>
      <c r="X13" s="43"/>
      <c r="Y13" s="43"/>
      <c r="Z13" s="43"/>
      <c r="AA13" s="43"/>
      <c r="AB13" s="43"/>
      <c r="AC13" s="43"/>
      <c r="AD13" s="43">
        <v>15</v>
      </c>
      <c r="AE13" s="42">
        <v>15</v>
      </c>
      <c r="AF13" s="42"/>
      <c r="AG13" s="42"/>
      <c r="AH13" s="43">
        <v>20</v>
      </c>
      <c r="AI13" s="44"/>
      <c r="AJ13" s="83" t="s">
        <v>26</v>
      </c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</row>
    <row r="14" spans="1:71" ht="20.25" customHeight="1">
      <c r="A14" s="36">
        <v>7</v>
      </c>
      <c r="B14" s="181" t="s">
        <v>57</v>
      </c>
      <c r="C14" s="178"/>
      <c r="D14" s="42"/>
      <c r="E14" s="43"/>
      <c r="F14" s="44"/>
      <c r="G14" s="43">
        <v>2</v>
      </c>
      <c r="H14" s="45"/>
      <c r="I14" s="44"/>
      <c r="J14" s="36">
        <f t="shared" si="7"/>
        <v>2</v>
      </c>
      <c r="K14" s="36">
        <f t="shared" si="0"/>
        <v>0</v>
      </c>
      <c r="L14" s="49">
        <f t="shared" si="1"/>
        <v>0</v>
      </c>
      <c r="M14" s="36">
        <f t="shared" si="2"/>
        <v>2</v>
      </c>
      <c r="N14" s="46"/>
      <c r="O14" s="46" t="s">
        <v>121</v>
      </c>
      <c r="P14" s="98">
        <f t="shared" si="8"/>
        <v>30</v>
      </c>
      <c r="Q14" s="48">
        <f t="shared" si="3"/>
        <v>50</v>
      </c>
      <c r="R14" s="36">
        <f t="shared" si="9"/>
        <v>10</v>
      </c>
      <c r="S14" s="36">
        <f t="shared" si="9"/>
        <v>10</v>
      </c>
      <c r="T14" s="36">
        <f t="shared" si="9"/>
        <v>10</v>
      </c>
      <c r="U14" s="36">
        <f t="shared" si="5"/>
        <v>0</v>
      </c>
      <c r="V14" s="36">
        <v>20</v>
      </c>
      <c r="W14" s="36">
        <f t="shared" si="6"/>
        <v>0</v>
      </c>
      <c r="X14" s="43"/>
      <c r="Y14" s="43"/>
      <c r="Z14" s="43"/>
      <c r="AA14" s="43"/>
      <c r="AB14" s="43"/>
      <c r="AC14" s="43"/>
      <c r="AD14" s="43">
        <v>10</v>
      </c>
      <c r="AE14" s="42">
        <v>10</v>
      </c>
      <c r="AF14" s="42">
        <v>10</v>
      </c>
      <c r="AG14" s="42"/>
      <c r="AH14" s="43">
        <v>20</v>
      </c>
      <c r="AI14" s="44"/>
      <c r="AJ14" s="97" t="s">
        <v>26</v>
      </c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</row>
    <row r="15" spans="1:71" ht="30" customHeight="1">
      <c r="A15" s="36">
        <v>8</v>
      </c>
      <c r="B15" s="181" t="s">
        <v>74</v>
      </c>
      <c r="C15" s="178"/>
      <c r="D15" s="42"/>
      <c r="E15" s="43"/>
      <c r="F15" s="44"/>
      <c r="G15" s="43">
        <v>2</v>
      </c>
      <c r="H15" s="45"/>
      <c r="I15" s="44"/>
      <c r="J15" s="36">
        <f t="shared" si="7"/>
        <v>2</v>
      </c>
      <c r="K15" s="36">
        <f t="shared" si="0"/>
        <v>0</v>
      </c>
      <c r="L15" s="49">
        <f t="shared" si="1"/>
        <v>0</v>
      </c>
      <c r="M15" s="36">
        <f t="shared" si="2"/>
        <v>2</v>
      </c>
      <c r="N15" s="46"/>
      <c r="O15" s="46" t="s">
        <v>121</v>
      </c>
      <c r="P15" s="98">
        <f t="shared" si="8"/>
        <v>25</v>
      </c>
      <c r="Q15" s="48">
        <f t="shared" si="3"/>
        <v>50</v>
      </c>
      <c r="R15" s="36">
        <f aca="true" t="shared" si="10" ref="R15:W15">X15+AD15</f>
        <v>10</v>
      </c>
      <c r="S15" s="36">
        <f t="shared" si="10"/>
        <v>5</v>
      </c>
      <c r="T15" s="36">
        <f t="shared" si="10"/>
        <v>10</v>
      </c>
      <c r="U15" s="36">
        <f t="shared" si="10"/>
        <v>0</v>
      </c>
      <c r="V15" s="36">
        <f t="shared" si="10"/>
        <v>25</v>
      </c>
      <c r="W15" s="36">
        <f t="shared" si="10"/>
        <v>0</v>
      </c>
      <c r="X15" s="43"/>
      <c r="Y15" s="42"/>
      <c r="Z15" s="42"/>
      <c r="AA15" s="42"/>
      <c r="AB15" s="43"/>
      <c r="AC15" s="43"/>
      <c r="AD15" s="43">
        <v>10</v>
      </c>
      <c r="AE15" s="42">
        <v>5</v>
      </c>
      <c r="AF15" s="42">
        <v>10</v>
      </c>
      <c r="AG15" s="42"/>
      <c r="AH15" s="43">
        <v>25</v>
      </c>
      <c r="AI15" s="44"/>
      <c r="AJ15" s="97" t="s">
        <v>76</v>
      </c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</row>
    <row r="16" spans="1:71" ht="24" customHeight="1">
      <c r="A16" s="36">
        <v>9</v>
      </c>
      <c r="B16" s="181" t="s">
        <v>75</v>
      </c>
      <c r="C16" s="178"/>
      <c r="D16" s="42">
        <v>2</v>
      </c>
      <c r="E16" s="43"/>
      <c r="F16" s="44"/>
      <c r="G16" s="43"/>
      <c r="H16" s="43"/>
      <c r="I16" s="44"/>
      <c r="J16" s="36">
        <f t="shared" si="7"/>
        <v>2</v>
      </c>
      <c r="K16" s="36">
        <f t="shared" si="0"/>
        <v>0</v>
      </c>
      <c r="L16" s="49">
        <f t="shared" si="1"/>
        <v>0</v>
      </c>
      <c r="M16" s="36">
        <f t="shared" si="2"/>
        <v>2</v>
      </c>
      <c r="N16" s="50" t="s">
        <v>120</v>
      </c>
      <c r="O16" s="50"/>
      <c r="P16" s="98">
        <f t="shared" si="8"/>
        <v>25</v>
      </c>
      <c r="Q16" s="48">
        <f t="shared" si="3"/>
        <v>50</v>
      </c>
      <c r="R16" s="36">
        <f aca="true" t="shared" si="11" ref="R16:W19">X16+AD16</f>
        <v>10</v>
      </c>
      <c r="S16" s="36">
        <f t="shared" si="11"/>
        <v>5</v>
      </c>
      <c r="T16" s="36">
        <f t="shared" si="11"/>
        <v>10</v>
      </c>
      <c r="U16" s="36">
        <f t="shared" si="11"/>
        <v>0</v>
      </c>
      <c r="V16" s="36">
        <v>25</v>
      </c>
      <c r="W16" s="36">
        <f t="shared" si="11"/>
        <v>0</v>
      </c>
      <c r="X16" s="43">
        <v>10</v>
      </c>
      <c r="Y16" s="42">
        <v>5</v>
      </c>
      <c r="Z16" s="42">
        <v>10</v>
      </c>
      <c r="AA16" s="42"/>
      <c r="AB16" s="43">
        <v>25</v>
      </c>
      <c r="AC16" s="43"/>
      <c r="AD16" s="43"/>
      <c r="AE16" s="42"/>
      <c r="AF16" s="43"/>
      <c r="AG16" s="43"/>
      <c r="AH16" s="43"/>
      <c r="AI16" s="44"/>
      <c r="AJ16" s="83" t="s">
        <v>26</v>
      </c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</row>
    <row r="17" spans="1:71" ht="24.75" customHeight="1">
      <c r="A17" s="36">
        <v>10</v>
      </c>
      <c r="B17" s="181" t="s">
        <v>98</v>
      </c>
      <c r="C17" s="178"/>
      <c r="D17" s="42"/>
      <c r="E17" s="43"/>
      <c r="F17" s="43"/>
      <c r="G17" s="42">
        <v>2</v>
      </c>
      <c r="H17" s="45"/>
      <c r="I17" s="44"/>
      <c r="J17" s="64">
        <f t="shared" si="7"/>
        <v>2</v>
      </c>
      <c r="K17" s="64">
        <f t="shared" si="0"/>
        <v>0</v>
      </c>
      <c r="L17" s="65">
        <f t="shared" si="1"/>
        <v>0</v>
      </c>
      <c r="M17" s="64">
        <f t="shared" si="2"/>
        <v>2</v>
      </c>
      <c r="N17" s="69"/>
      <c r="O17" s="46" t="s">
        <v>121</v>
      </c>
      <c r="P17" s="98">
        <f t="shared" si="8"/>
        <v>25</v>
      </c>
      <c r="Q17" s="48">
        <f t="shared" si="3"/>
        <v>50</v>
      </c>
      <c r="R17" s="36">
        <v>15</v>
      </c>
      <c r="S17" s="36">
        <f t="shared" si="11"/>
        <v>0</v>
      </c>
      <c r="T17" s="36">
        <v>10</v>
      </c>
      <c r="U17" s="36">
        <f t="shared" si="11"/>
        <v>0</v>
      </c>
      <c r="V17" s="36">
        <v>25</v>
      </c>
      <c r="W17" s="36">
        <f t="shared" si="11"/>
        <v>0</v>
      </c>
      <c r="X17" s="52"/>
      <c r="Y17" s="43"/>
      <c r="Z17" s="43"/>
      <c r="AA17" s="43"/>
      <c r="AB17" s="43"/>
      <c r="AC17" s="43"/>
      <c r="AD17" s="43">
        <v>15</v>
      </c>
      <c r="AE17" s="42"/>
      <c r="AF17" s="42">
        <v>10</v>
      </c>
      <c r="AG17" s="45"/>
      <c r="AH17" s="43">
        <v>25</v>
      </c>
      <c r="AI17" s="44"/>
      <c r="AJ17" s="97" t="s">
        <v>26</v>
      </c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15" customHeight="1">
      <c r="A18" s="36">
        <v>11</v>
      </c>
      <c r="B18" s="181" t="s">
        <v>99</v>
      </c>
      <c r="C18" s="178"/>
      <c r="D18" s="55"/>
      <c r="E18" s="35"/>
      <c r="F18" s="35"/>
      <c r="G18" s="55">
        <v>2</v>
      </c>
      <c r="H18" s="103"/>
      <c r="I18" s="54"/>
      <c r="J18" s="64">
        <f t="shared" si="7"/>
        <v>2</v>
      </c>
      <c r="K18" s="64">
        <f t="shared" si="0"/>
        <v>0</v>
      </c>
      <c r="L18" s="65">
        <f t="shared" si="1"/>
        <v>0</v>
      </c>
      <c r="M18" s="64">
        <f t="shared" si="2"/>
        <v>2</v>
      </c>
      <c r="N18" s="104"/>
      <c r="O18" s="46" t="s">
        <v>121</v>
      </c>
      <c r="P18" s="66">
        <f t="shared" si="8"/>
        <v>30</v>
      </c>
      <c r="Q18" s="48">
        <f t="shared" si="3"/>
        <v>50</v>
      </c>
      <c r="R18" s="36">
        <v>15</v>
      </c>
      <c r="S18" s="36">
        <v>5</v>
      </c>
      <c r="T18" s="36">
        <v>10</v>
      </c>
      <c r="U18" s="36">
        <f t="shared" si="11"/>
        <v>0</v>
      </c>
      <c r="V18" s="36">
        <v>20</v>
      </c>
      <c r="W18" s="36">
        <f t="shared" si="11"/>
        <v>0</v>
      </c>
      <c r="X18" s="35"/>
      <c r="Y18" s="35"/>
      <c r="Z18" s="35"/>
      <c r="AA18" s="35"/>
      <c r="AB18" s="35"/>
      <c r="AC18" s="35"/>
      <c r="AD18" s="35">
        <v>15</v>
      </c>
      <c r="AE18" s="55">
        <v>5</v>
      </c>
      <c r="AF18" s="55">
        <v>10</v>
      </c>
      <c r="AG18" s="103"/>
      <c r="AH18" s="35">
        <v>20</v>
      </c>
      <c r="AI18" s="54"/>
      <c r="AJ18" s="97" t="s">
        <v>26</v>
      </c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21.75" customHeight="1">
      <c r="A19" s="36">
        <v>12</v>
      </c>
      <c r="B19" s="181" t="s">
        <v>149</v>
      </c>
      <c r="C19" s="178"/>
      <c r="D19" s="42">
        <v>2</v>
      </c>
      <c r="E19" s="43"/>
      <c r="F19" s="44"/>
      <c r="G19" s="43"/>
      <c r="H19" s="45"/>
      <c r="I19" s="43"/>
      <c r="J19" s="64">
        <f t="shared" si="7"/>
        <v>2</v>
      </c>
      <c r="K19" s="64">
        <f t="shared" si="0"/>
        <v>0</v>
      </c>
      <c r="L19" s="65">
        <f t="shared" si="1"/>
        <v>0</v>
      </c>
      <c r="M19" s="64">
        <f t="shared" si="2"/>
        <v>2</v>
      </c>
      <c r="N19" s="46" t="s">
        <v>121</v>
      </c>
      <c r="O19" s="50"/>
      <c r="P19" s="66">
        <f t="shared" si="8"/>
        <v>30</v>
      </c>
      <c r="Q19" s="48">
        <f t="shared" si="3"/>
        <v>50</v>
      </c>
      <c r="R19" s="36">
        <f t="shared" si="11"/>
        <v>15</v>
      </c>
      <c r="S19" s="36">
        <f t="shared" si="11"/>
        <v>5</v>
      </c>
      <c r="T19" s="36">
        <f t="shared" si="11"/>
        <v>10</v>
      </c>
      <c r="U19" s="36">
        <f t="shared" si="11"/>
        <v>0</v>
      </c>
      <c r="V19" s="36">
        <v>20</v>
      </c>
      <c r="W19" s="36">
        <f t="shared" si="11"/>
        <v>0</v>
      </c>
      <c r="X19" s="43">
        <v>15</v>
      </c>
      <c r="Y19" s="43">
        <v>5</v>
      </c>
      <c r="Z19" s="43">
        <v>10</v>
      </c>
      <c r="AA19" s="43"/>
      <c r="AB19" s="43">
        <v>20</v>
      </c>
      <c r="AC19" s="43"/>
      <c r="AD19" s="43"/>
      <c r="AE19" s="43"/>
      <c r="AF19" s="44"/>
      <c r="AG19" s="44"/>
      <c r="AH19" s="43"/>
      <c r="AI19" s="44"/>
      <c r="AJ19" s="97" t="s">
        <v>26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8"/>
      <c r="AW19" s="8"/>
      <c r="AX19" s="8"/>
      <c r="AY19" s="8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32"/>
      <c r="BS19" s="31"/>
    </row>
    <row r="20" spans="1:71" ht="22.5" customHeight="1">
      <c r="A20" s="36">
        <v>13</v>
      </c>
      <c r="B20" s="181" t="s">
        <v>58</v>
      </c>
      <c r="C20" s="178"/>
      <c r="D20" s="42"/>
      <c r="E20" s="43"/>
      <c r="F20" s="44"/>
      <c r="G20" s="43">
        <v>3</v>
      </c>
      <c r="H20" s="43"/>
      <c r="I20" s="43"/>
      <c r="J20" s="105">
        <f>D20+G20</f>
        <v>3</v>
      </c>
      <c r="K20" s="105">
        <f>E20+H20</f>
        <v>0</v>
      </c>
      <c r="L20" s="106">
        <f>F20+I20</f>
        <v>0</v>
      </c>
      <c r="M20" s="105">
        <f>SUM(J20:L20)</f>
        <v>3</v>
      </c>
      <c r="N20" s="46"/>
      <c r="O20" s="46" t="s">
        <v>121</v>
      </c>
      <c r="P20" s="98">
        <f>SUM(R20:U20)</f>
        <v>45</v>
      </c>
      <c r="Q20" s="48">
        <f>SUM(R20:W20)</f>
        <v>75</v>
      </c>
      <c r="R20" s="36">
        <f aca="true" t="shared" si="12" ref="R20:U22">X20+AD20</f>
        <v>20</v>
      </c>
      <c r="S20" s="36">
        <f t="shared" si="12"/>
        <v>15</v>
      </c>
      <c r="T20" s="36">
        <f t="shared" si="12"/>
        <v>10</v>
      </c>
      <c r="U20" s="36">
        <f t="shared" si="12"/>
        <v>0</v>
      </c>
      <c r="V20" s="36">
        <v>30</v>
      </c>
      <c r="W20" s="36">
        <f>AC20+AI20</f>
        <v>0</v>
      </c>
      <c r="X20" s="43"/>
      <c r="Y20" s="43"/>
      <c r="Z20" s="43"/>
      <c r="AA20" s="43"/>
      <c r="AB20" s="43"/>
      <c r="AC20" s="43"/>
      <c r="AD20" s="42">
        <v>20</v>
      </c>
      <c r="AE20" s="43">
        <v>15</v>
      </c>
      <c r="AF20" s="43">
        <v>10</v>
      </c>
      <c r="AG20" s="43"/>
      <c r="AH20" s="43">
        <v>30</v>
      </c>
      <c r="AI20" s="44"/>
      <c r="AJ20" s="97" t="s">
        <v>72</v>
      </c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8"/>
      <c r="AW20" s="8"/>
      <c r="AX20" s="8"/>
      <c r="AY20" s="8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32"/>
      <c r="BS20" s="31"/>
    </row>
    <row r="21" spans="1:71" ht="20.25" customHeight="1">
      <c r="A21" s="36">
        <v>14</v>
      </c>
      <c r="B21" s="181" t="s">
        <v>151</v>
      </c>
      <c r="C21" s="178"/>
      <c r="D21" s="107">
        <v>2</v>
      </c>
      <c r="E21" s="56"/>
      <c r="F21" s="56"/>
      <c r="G21" s="56"/>
      <c r="H21" s="56"/>
      <c r="I21" s="56"/>
      <c r="J21" s="64">
        <f aca="true" t="shared" si="13" ref="J21:L22">D21+G21</f>
        <v>2</v>
      </c>
      <c r="K21" s="64">
        <f t="shared" si="13"/>
        <v>0</v>
      </c>
      <c r="L21" s="65">
        <f t="shared" si="13"/>
        <v>0</v>
      </c>
      <c r="M21" s="64">
        <f>SUM(J21:L21)</f>
        <v>2</v>
      </c>
      <c r="N21" s="84"/>
      <c r="O21" s="84"/>
      <c r="P21" s="66">
        <f>SUM(R21:U21)</f>
        <v>30</v>
      </c>
      <c r="Q21" s="48">
        <f>SUM(R21:W21)</f>
        <v>50</v>
      </c>
      <c r="R21" s="36">
        <f t="shared" si="12"/>
        <v>15</v>
      </c>
      <c r="S21" s="36">
        <f t="shared" si="12"/>
        <v>15</v>
      </c>
      <c r="T21" s="36">
        <f t="shared" si="12"/>
        <v>0</v>
      </c>
      <c r="U21" s="36">
        <f t="shared" si="12"/>
        <v>0</v>
      </c>
      <c r="V21" s="36">
        <v>20</v>
      </c>
      <c r="W21" s="36">
        <f>AC21+AI21</f>
        <v>0</v>
      </c>
      <c r="X21" s="56"/>
      <c r="Y21" s="56"/>
      <c r="Z21" s="56"/>
      <c r="AA21" s="56"/>
      <c r="AB21" s="56"/>
      <c r="AC21" s="56"/>
      <c r="AD21" s="56">
        <v>15</v>
      </c>
      <c r="AE21" s="56">
        <v>15</v>
      </c>
      <c r="AF21" s="56"/>
      <c r="AG21" s="56"/>
      <c r="AH21" s="56">
        <v>20</v>
      </c>
      <c r="AI21" s="108"/>
      <c r="AJ21" s="97" t="s">
        <v>55</v>
      </c>
      <c r="AL21" s="30"/>
      <c r="AM21" s="30"/>
      <c r="AN21" s="30"/>
      <c r="AO21" s="30"/>
      <c r="AP21" s="30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19.5" customHeight="1">
      <c r="A22" s="36">
        <v>15</v>
      </c>
      <c r="B22" s="181" t="s">
        <v>33</v>
      </c>
      <c r="C22" s="178"/>
      <c r="D22" s="107">
        <v>2.5</v>
      </c>
      <c r="E22" s="56"/>
      <c r="F22" s="56"/>
      <c r="G22" s="56">
        <v>2.5</v>
      </c>
      <c r="H22" s="56"/>
      <c r="I22" s="56"/>
      <c r="J22" s="64">
        <f t="shared" si="13"/>
        <v>5</v>
      </c>
      <c r="K22" s="64">
        <f t="shared" si="13"/>
        <v>0</v>
      </c>
      <c r="L22" s="65">
        <f t="shared" si="13"/>
        <v>0</v>
      </c>
      <c r="M22" s="64">
        <f>SUM(J22:L22)</f>
        <v>5</v>
      </c>
      <c r="N22" s="84"/>
      <c r="O22" s="46" t="s">
        <v>120</v>
      </c>
      <c r="P22" s="66">
        <f>SUM(R22:U22)</f>
        <v>60</v>
      </c>
      <c r="Q22" s="109">
        <f>SUM(R22:W22)</f>
        <v>125</v>
      </c>
      <c r="R22" s="64">
        <f t="shared" si="12"/>
        <v>0</v>
      </c>
      <c r="S22" s="64">
        <f t="shared" si="12"/>
        <v>0</v>
      </c>
      <c r="T22" s="64">
        <f t="shared" si="12"/>
        <v>60</v>
      </c>
      <c r="U22" s="64">
        <f t="shared" si="12"/>
        <v>0</v>
      </c>
      <c r="V22" s="64">
        <v>65</v>
      </c>
      <c r="W22" s="64">
        <f>AC22+AI22</f>
        <v>0</v>
      </c>
      <c r="X22" s="56"/>
      <c r="Y22" s="56"/>
      <c r="Z22" s="56">
        <v>30</v>
      </c>
      <c r="AA22" s="56"/>
      <c r="AB22" s="56">
        <v>35</v>
      </c>
      <c r="AC22" s="56"/>
      <c r="AD22" s="56"/>
      <c r="AE22" s="56"/>
      <c r="AF22" s="56">
        <v>30</v>
      </c>
      <c r="AG22" s="56"/>
      <c r="AH22" s="56">
        <v>30</v>
      </c>
      <c r="AI22" s="108"/>
      <c r="AJ22" s="97" t="s">
        <v>34</v>
      </c>
      <c r="AL22" s="30"/>
      <c r="AM22" s="30"/>
      <c r="AN22" s="30"/>
      <c r="AO22" s="30"/>
      <c r="AP22" s="30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36" ht="15" customHeight="1">
      <c r="A23" s="36"/>
      <c r="B23" s="110" t="s">
        <v>70</v>
      </c>
      <c r="C23" s="111" t="s">
        <v>71</v>
      </c>
      <c r="D23" s="187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9"/>
    </row>
    <row r="24" spans="1:36" ht="33" customHeight="1">
      <c r="A24" s="39">
        <v>16</v>
      </c>
      <c r="B24" s="60" t="s">
        <v>60</v>
      </c>
      <c r="C24" s="60" t="s">
        <v>127</v>
      </c>
      <c r="D24" s="43"/>
      <c r="E24" s="43"/>
      <c r="F24" s="43"/>
      <c r="G24" s="43">
        <v>2.5</v>
      </c>
      <c r="H24" s="43"/>
      <c r="I24" s="43"/>
      <c r="J24" s="36">
        <f aca="true" t="shared" si="14" ref="J24:J31">D24+G24</f>
        <v>2.5</v>
      </c>
      <c r="K24" s="36">
        <f aca="true" t="shared" si="15" ref="K24:K31">E24+H24</f>
        <v>0</v>
      </c>
      <c r="L24" s="36">
        <f aca="true" t="shared" si="16" ref="L24:L31">F24+I24</f>
        <v>0</v>
      </c>
      <c r="M24" s="36">
        <f aca="true" t="shared" si="17" ref="M24:M31">SUM(J24:L24)</f>
        <v>2.5</v>
      </c>
      <c r="N24" s="51"/>
      <c r="O24" s="51" t="s">
        <v>121</v>
      </c>
      <c r="P24" s="98">
        <f aca="true" t="shared" si="18" ref="P24:P31">SUM(R24:U24)</f>
        <v>30</v>
      </c>
      <c r="Q24" s="48">
        <f aca="true" t="shared" si="19" ref="Q24:Q31">SUM(R24:W24)</f>
        <v>65</v>
      </c>
      <c r="R24" s="36">
        <v>10</v>
      </c>
      <c r="S24" s="36">
        <v>5</v>
      </c>
      <c r="T24" s="36">
        <v>15</v>
      </c>
      <c r="U24" s="36">
        <f>AA24+AG24</f>
        <v>0</v>
      </c>
      <c r="V24" s="36">
        <v>35</v>
      </c>
      <c r="W24" s="36">
        <f aca="true" t="shared" si="20" ref="W24:W31">AC24+AI24</f>
        <v>0</v>
      </c>
      <c r="X24" s="99"/>
      <c r="Y24" s="99"/>
      <c r="Z24" s="99"/>
      <c r="AA24" s="99"/>
      <c r="AB24" s="99"/>
      <c r="AC24" s="99"/>
      <c r="AD24" s="43">
        <v>10</v>
      </c>
      <c r="AE24" s="43">
        <v>5</v>
      </c>
      <c r="AF24" s="43">
        <v>15</v>
      </c>
      <c r="AG24" s="43"/>
      <c r="AH24" s="43">
        <v>35</v>
      </c>
      <c r="AI24" s="43"/>
      <c r="AJ24" s="112" t="s">
        <v>157</v>
      </c>
    </row>
    <row r="25" spans="1:36" ht="33" customHeight="1">
      <c r="A25" s="39">
        <v>17</v>
      </c>
      <c r="B25" s="60" t="s">
        <v>79</v>
      </c>
      <c r="C25" s="60" t="s">
        <v>128</v>
      </c>
      <c r="D25" s="43">
        <v>3</v>
      </c>
      <c r="E25" s="43"/>
      <c r="F25" s="43"/>
      <c r="G25" s="43"/>
      <c r="H25" s="43"/>
      <c r="I25" s="43"/>
      <c r="J25" s="64">
        <f t="shared" si="14"/>
        <v>3</v>
      </c>
      <c r="K25" s="64">
        <f t="shared" si="15"/>
        <v>0</v>
      </c>
      <c r="L25" s="64">
        <f t="shared" si="16"/>
        <v>0</v>
      </c>
      <c r="M25" s="64">
        <f t="shared" si="17"/>
        <v>3</v>
      </c>
      <c r="N25" s="51" t="s">
        <v>121</v>
      </c>
      <c r="O25" s="113"/>
      <c r="P25" s="98">
        <f t="shared" si="18"/>
        <v>45</v>
      </c>
      <c r="Q25" s="48">
        <f t="shared" si="19"/>
        <v>75</v>
      </c>
      <c r="R25" s="36">
        <f>X25+AD25</f>
        <v>20</v>
      </c>
      <c r="S25" s="36">
        <f>Y25+AE25</f>
        <v>25</v>
      </c>
      <c r="T25" s="36">
        <f>Z25+AF25</f>
        <v>0</v>
      </c>
      <c r="U25" s="36">
        <f>AA25+AG25</f>
        <v>0</v>
      </c>
      <c r="V25" s="36">
        <v>30</v>
      </c>
      <c r="W25" s="36">
        <f t="shared" si="20"/>
        <v>0</v>
      </c>
      <c r="X25" s="43">
        <v>20</v>
      </c>
      <c r="Y25" s="43">
        <v>25</v>
      </c>
      <c r="Z25" s="43"/>
      <c r="AA25" s="43"/>
      <c r="AB25" s="43">
        <v>30</v>
      </c>
      <c r="AC25" s="43"/>
      <c r="AD25" s="43"/>
      <c r="AE25" s="43"/>
      <c r="AF25" s="43"/>
      <c r="AG25" s="43"/>
      <c r="AH25" s="43"/>
      <c r="AI25" s="43"/>
      <c r="AJ25" s="112" t="s">
        <v>72</v>
      </c>
    </row>
    <row r="26" spans="1:36" ht="39.75" customHeight="1">
      <c r="A26" s="39">
        <v>18</v>
      </c>
      <c r="B26" s="60" t="s">
        <v>96</v>
      </c>
      <c r="C26" s="60" t="s">
        <v>129</v>
      </c>
      <c r="D26" s="43">
        <v>2</v>
      </c>
      <c r="E26" s="43"/>
      <c r="F26" s="43"/>
      <c r="G26" s="43"/>
      <c r="H26" s="43"/>
      <c r="I26" s="43"/>
      <c r="J26" s="64">
        <f t="shared" si="14"/>
        <v>2</v>
      </c>
      <c r="K26" s="64">
        <f t="shared" si="15"/>
        <v>0</v>
      </c>
      <c r="L26" s="64">
        <f t="shared" si="16"/>
        <v>0</v>
      </c>
      <c r="M26" s="64">
        <f t="shared" si="17"/>
        <v>2</v>
      </c>
      <c r="N26" s="51" t="s">
        <v>120</v>
      </c>
      <c r="O26" s="51"/>
      <c r="P26" s="98">
        <f t="shared" si="18"/>
        <v>25</v>
      </c>
      <c r="Q26" s="48">
        <f t="shared" si="19"/>
        <v>50</v>
      </c>
      <c r="R26" s="36">
        <v>15</v>
      </c>
      <c r="S26" s="36">
        <v>10</v>
      </c>
      <c r="T26" s="36">
        <f>Z26+AF26</f>
        <v>0</v>
      </c>
      <c r="U26" s="36">
        <f>AA26+AG26</f>
        <v>0</v>
      </c>
      <c r="V26" s="36">
        <v>25</v>
      </c>
      <c r="W26" s="36">
        <f t="shared" si="20"/>
        <v>0</v>
      </c>
      <c r="X26" s="43">
        <v>15</v>
      </c>
      <c r="Y26" s="43">
        <v>10</v>
      </c>
      <c r="Z26" s="43"/>
      <c r="AA26" s="43"/>
      <c r="AB26" s="43">
        <v>25</v>
      </c>
      <c r="AC26" s="43"/>
      <c r="AD26" s="43"/>
      <c r="AE26" s="43"/>
      <c r="AF26" s="43"/>
      <c r="AG26" s="43"/>
      <c r="AH26" s="43"/>
      <c r="AI26" s="43"/>
      <c r="AJ26" s="112" t="s">
        <v>76</v>
      </c>
    </row>
    <row r="27" spans="1:36" ht="36.75" customHeight="1">
      <c r="A27" s="39">
        <v>19</v>
      </c>
      <c r="B27" s="60" t="s">
        <v>101</v>
      </c>
      <c r="C27" s="60" t="s">
        <v>130</v>
      </c>
      <c r="D27" s="43">
        <v>3</v>
      </c>
      <c r="E27" s="43"/>
      <c r="F27" s="43"/>
      <c r="G27" s="43"/>
      <c r="H27" s="43"/>
      <c r="I27" s="43"/>
      <c r="J27" s="64">
        <f t="shared" si="14"/>
        <v>3</v>
      </c>
      <c r="K27" s="64">
        <f t="shared" si="15"/>
        <v>0</v>
      </c>
      <c r="L27" s="64">
        <f t="shared" si="16"/>
        <v>0</v>
      </c>
      <c r="M27" s="64">
        <f t="shared" si="17"/>
        <v>3</v>
      </c>
      <c r="N27" s="113"/>
      <c r="O27" s="51" t="s">
        <v>120</v>
      </c>
      <c r="P27" s="98">
        <f t="shared" si="18"/>
        <v>45</v>
      </c>
      <c r="Q27" s="48">
        <f t="shared" si="19"/>
        <v>75</v>
      </c>
      <c r="R27" s="36">
        <v>20</v>
      </c>
      <c r="S27" s="36">
        <f>Y27+AE27</f>
        <v>0</v>
      </c>
      <c r="T27" s="36">
        <v>25</v>
      </c>
      <c r="U27" s="36">
        <v>0</v>
      </c>
      <c r="V27" s="36">
        <f>AB27+AH27</f>
        <v>30</v>
      </c>
      <c r="W27" s="36">
        <f t="shared" si="20"/>
        <v>0</v>
      </c>
      <c r="X27" s="43"/>
      <c r="Y27" s="43"/>
      <c r="Z27" s="43"/>
      <c r="AA27" s="43"/>
      <c r="AB27" s="43"/>
      <c r="AC27" s="43"/>
      <c r="AD27" s="43">
        <v>20</v>
      </c>
      <c r="AE27" s="43"/>
      <c r="AF27" s="43">
        <v>25</v>
      </c>
      <c r="AG27" s="43"/>
      <c r="AH27" s="43">
        <v>30</v>
      </c>
      <c r="AI27" s="43"/>
      <c r="AJ27" s="112" t="s">
        <v>102</v>
      </c>
    </row>
    <row r="28" spans="1:36" ht="34.5" customHeight="1">
      <c r="A28" s="39">
        <v>20</v>
      </c>
      <c r="B28" s="60" t="s">
        <v>131</v>
      </c>
      <c r="C28" s="60" t="s">
        <v>132</v>
      </c>
      <c r="D28" s="43">
        <v>3</v>
      </c>
      <c r="E28" s="43"/>
      <c r="F28" s="43"/>
      <c r="G28" s="43"/>
      <c r="H28" s="43"/>
      <c r="I28" s="43"/>
      <c r="J28" s="36">
        <f t="shared" si="14"/>
        <v>3</v>
      </c>
      <c r="K28" s="36">
        <f t="shared" si="15"/>
        <v>0</v>
      </c>
      <c r="L28" s="36">
        <f t="shared" si="16"/>
        <v>0</v>
      </c>
      <c r="M28" s="36">
        <f t="shared" si="17"/>
        <v>3</v>
      </c>
      <c r="N28" s="51" t="s">
        <v>121</v>
      </c>
      <c r="O28" s="51"/>
      <c r="P28" s="98">
        <f t="shared" si="18"/>
        <v>45</v>
      </c>
      <c r="Q28" s="48">
        <f t="shared" si="19"/>
        <v>75</v>
      </c>
      <c r="R28" s="36">
        <v>15</v>
      </c>
      <c r="S28" s="36">
        <v>15</v>
      </c>
      <c r="T28" s="36">
        <v>15</v>
      </c>
      <c r="U28" s="36">
        <f>AA28+AG28</f>
        <v>0</v>
      </c>
      <c r="V28" s="36">
        <v>30</v>
      </c>
      <c r="W28" s="36">
        <f t="shared" si="20"/>
        <v>0</v>
      </c>
      <c r="X28" s="43">
        <v>15</v>
      </c>
      <c r="Y28" s="43">
        <v>15</v>
      </c>
      <c r="Z28" s="43">
        <v>15</v>
      </c>
      <c r="AA28" s="43"/>
      <c r="AB28" s="43">
        <v>30</v>
      </c>
      <c r="AC28" s="43"/>
      <c r="AD28" s="43"/>
      <c r="AE28" s="43"/>
      <c r="AF28" s="43"/>
      <c r="AG28" s="43"/>
      <c r="AH28" s="43"/>
      <c r="AI28" s="43"/>
      <c r="AJ28" s="60" t="s">
        <v>26</v>
      </c>
    </row>
    <row r="29" spans="1:36" ht="30" customHeight="1">
      <c r="A29" s="39">
        <v>21</v>
      </c>
      <c r="B29" s="60" t="s">
        <v>54</v>
      </c>
      <c r="C29" s="60" t="s">
        <v>133</v>
      </c>
      <c r="D29" s="43">
        <v>1.5</v>
      </c>
      <c r="E29" s="43"/>
      <c r="F29" s="43"/>
      <c r="G29" s="43">
        <v>2.5</v>
      </c>
      <c r="H29" s="43"/>
      <c r="I29" s="43"/>
      <c r="J29" s="36">
        <f t="shared" si="14"/>
        <v>4</v>
      </c>
      <c r="K29" s="36">
        <f t="shared" si="15"/>
        <v>0</v>
      </c>
      <c r="L29" s="36">
        <f t="shared" si="16"/>
        <v>0</v>
      </c>
      <c r="M29" s="36">
        <f t="shared" si="17"/>
        <v>4</v>
      </c>
      <c r="N29" s="51"/>
      <c r="O29" s="51" t="s">
        <v>120</v>
      </c>
      <c r="P29" s="98">
        <f t="shared" si="18"/>
        <v>60</v>
      </c>
      <c r="Q29" s="48">
        <f t="shared" si="19"/>
        <v>100</v>
      </c>
      <c r="R29" s="36">
        <f>X29+AD29</f>
        <v>20</v>
      </c>
      <c r="S29" s="36">
        <f>Y29+AE29</f>
        <v>40</v>
      </c>
      <c r="T29" s="36">
        <f>Z29+AF29</f>
        <v>0</v>
      </c>
      <c r="U29" s="36">
        <f>AA29+AG29</f>
        <v>0</v>
      </c>
      <c r="V29" s="36">
        <v>40</v>
      </c>
      <c r="W29" s="36">
        <f t="shared" si="20"/>
        <v>0</v>
      </c>
      <c r="X29" s="99">
        <v>20</v>
      </c>
      <c r="Y29" s="99"/>
      <c r="Z29" s="99"/>
      <c r="AA29" s="99"/>
      <c r="AB29" s="99">
        <v>20</v>
      </c>
      <c r="AC29" s="43"/>
      <c r="AD29" s="43"/>
      <c r="AE29" s="43">
        <v>40</v>
      </c>
      <c r="AF29" s="43"/>
      <c r="AG29" s="43"/>
      <c r="AH29" s="43">
        <v>20</v>
      </c>
      <c r="AI29" s="43"/>
      <c r="AJ29" s="112" t="s">
        <v>26</v>
      </c>
    </row>
    <row r="30" spans="1:36" ht="34.5" customHeight="1">
      <c r="A30" s="39">
        <v>22</v>
      </c>
      <c r="B30" s="60" t="s">
        <v>95</v>
      </c>
      <c r="C30" s="60" t="s">
        <v>134</v>
      </c>
      <c r="D30" s="43"/>
      <c r="E30" s="43"/>
      <c r="F30" s="43"/>
      <c r="G30" s="43">
        <v>2</v>
      </c>
      <c r="H30" s="43"/>
      <c r="I30" s="43"/>
      <c r="J30" s="105">
        <f t="shared" si="14"/>
        <v>2</v>
      </c>
      <c r="K30" s="105">
        <f t="shared" si="15"/>
        <v>0</v>
      </c>
      <c r="L30" s="105">
        <f t="shared" si="16"/>
        <v>0</v>
      </c>
      <c r="M30" s="105">
        <f t="shared" si="17"/>
        <v>2</v>
      </c>
      <c r="N30" s="51"/>
      <c r="O30" s="51" t="s">
        <v>121</v>
      </c>
      <c r="P30" s="98">
        <f t="shared" si="18"/>
        <v>30</v>
      </c>
      <c r="Q30" s="48">
        <f t="shared" si="19"/>
        <v>50</v>
      </c>
      <c r="R30" s="36">
        <v>10</v>
      </c>
      <c r="S30" s="36">
        <f>Y30+AE30</f>
        <v>0</v>
      </c>
      <c r="T30" s="36">
        <v>20</v>
      </c>
      <c r="U30" s="36">
        <f>AA30+AG30</f>
        <v>0</v>
      </c>
      <c r="V30" s="36">
        <v>20</v>
      </c>
      <c r="W30" s="36">
        <f t="shared" si="20"/>
        <v>0</v>
      </c>
      <c r="X30" s="43"/>
      <c r="Y30" s="43"/>
      <c r="Z30" s="43"/>
      <c r="AA30" s="43"/>
      <c r="AB30" s="43"/>
      <c r="AC30" s="43"/>
      <c r="AD30" s="43">
        <v>10</v>
      </c>
      <c r="AE30" s="43"/>
      <c r="AF30" s="43">
        <v>20</v>
      </c>
      <c r="AG30" s="43"/>
      <c r="AH30" s="43">
        <v>20</v>
      </c>
      <c r="AI30" s="43"/>
      <c r="AJ30" s="112" t="s">
        <v>72</v>
      </c>
    </row>
    <row r="31" spans="1:36" ht="35.25" customHeight="1">
      <c r="A31" s="39">
        <v>23</v>
      </c>
      <c r="B31" s="60" t="s">
        <v>97</v>
      </c>
      <c r="C31" s="60" t="s">
        <v>143</v>
      </c>
      <c r="D31" s="43"/>
      <c r="E31" s="43"/>
      <c r="F31" s="43"/>
      <c r="G31" s="43">
        <v>1.5</v>
      </c>
      <c r="H31" s="43"/>
      <c r="I31" s="43"/>
      <c r="J31" s="64">
        <f t="shared" si="14"/>
        <v>1.5</v>
      </c>
      <c r="K31" s="64">
        <f t="shared" si="15"/>
        <v>0</v>
      </c>
      <c r="L31" s="64">
        <f t="shared" si="16"/>
        <v>0</v>
      </c>
      <c r="M31" s="64">
        <f t="shared" si="17"/>
        <v>1.5</v>
      </c>
      <c r="N31" s="113"/>
      <c r="O31" s="51" t="s">
        <v>121</v>
      </c>
      <c r="P31" s="66">
        <f t="shared" si="18"/>
        <v>20</v>
      </c>
      <c r="Q31" s="109">
        <f t="shared" si="19"/>
        <v>40</v>
      </c>
      <c r="R31" s="64">
        <v>10</v>
      </c>
      <c r="S31" s="64">
        <f>Y31+AE31</f>
        <v>0</v>
      </c>
      <c r="T31" s="64">
        <v>10</v>
      </c>
      <c r="U31" s="64">
        <f>AA31+AG31</f>
        <v>0</v>
      </c>
      <c r="V31" s="64">
        <v>20</v>
      </c>
      <c r="W31" s="64">
        <f t="shared" si="20"/>
        <v>0</v>
      </c>
      <c r="X31" s="43"/>
      <c r="Y31" s="43"/>
      <c r="Z31" s="43"/>
      <c r="AA31" s="43"/>
      <c r="AB31" s="43"/>
      <c r="AC31" s="43"/>
      <c r="AD31" s="43">
        <v>10</v>
      </c>
      <c r="AE31" s="43"/>
      <c r="AF31" s="43">
        <v>10</v>
      </c>
      <c r="AG31" s="43"/>
      <c r="AH31" s="43">
        <v>20</v>
      </c>
      <c r="AI31" s="43"/>
      <c r="AJ31" s="112" t="s">
        <v>59</v>
      </c>
    </row>
    <row r="32" spans="1:36" s="7" customFormat="1" ht="12.75" customHeight="1">
      <c r="A32" s="132" t="s">
        <v>38</v>
      </c>
      <c r="B32" s="132"/>
      <c r="C32" s="70"/>
      <c r="D32" s="48">
        <f aca="true" t="shared" si="21" ref="D32:M32">SUM(D7:D31)</f>
        <v>33.5</v>
      </c>
      <c r="E32" s="48">
        <f t="shared" si="21"/>
        <v>0</v>
      </c>
      <c r="F32" s="48">
        <f t="shared" si="21"/>
        <v>0</v>
      </c>
      <c r="G32" s="48">
        <f t="shared" si="21"/>
        <v>26.5</v>
      </c>
      <c r="H32" s="48">
        <f t="shared" si="21"/>
        <v>0</v>
      </c>
      <c r="I32" s="48">
        <f t="shared" si="21"/>
        <v>0</v>
      </c>
      <c r="J32" s="48">
        <f t="shared" si="21"/>
        <v>60</v>
      </c>
      <c r="K32" s="48">
        <f t="shared" si="21"/>
        <v>0</v>
      </c>
      <c r="L32" s="76">
        <f t="shared" si="21"/>
        <v>0</v>
      </c>
      <c r="M32" s="48">
        <f t="shared" si="21"/>
        <v>60</v>
      </c>
      <c r="N32" s="72">
        <f>COUNTIF(N7:N31,"EGZ")</f>
        <v>4</v>
      </c>
      <c r="O32" s="48">
        <v>7</v>
      </c>
      <c r="P32" s="73">
        <f aca="true" t="shared" si="22" ref="P32:AI32">SUM(P7:P31)</f>
        <v>840</v>
      </c>
      <c r="Q32" s="48">
        <f t="shared" si="22"/>
        <v>1505</v>
      </c>
      <c r="R32" s="48">
        <f t="shared" si="22"/>
        <v>315</v>
      </c>
      <c r="S32" s="72">
        <f t="shared" si="22"/>
        <v>210</v>
      </c>
      <c r="T32" s="72">
        <f t="shared" si="22"/>
        <v>315</v>
      </c>
      <c r="U32" s="72">
        <f t="shared" si="22"/>
        <v>0</v>
      </c>
      <c r="V32" s="72">
        <f t="shared" si="22"/>
        <v>665</v>
      </c>
      <c r="W32" s="72">
        <f t="shared" si="22"/>
        <v>0</v>
      </c>
      <c r="X32" s="72">
        <f t="shared" si="22"/>
        <v>150</v>
      </c>
      <c r="Y32" s="72">
        <f t="shared" si="22"/>
        <v>100</v>
      </c>
      <c r="Z32" s="72">
        <f t="shared" si="22"/>
        <v>150</v>
      </c>
      <c r="AA32" s="72">
        <f t="shared" si="22"/>
        <v>0</v>
      </c>
      <c r="AB32" s="72">
        <f t="shared" si="22"/>
        <v>320</v>
      </c>
      <c r="AC32" s="72">
        <f t="shared" si="22"/>
        <v>0</v>
      </c>
      <c r="AD32" s="72">
        <f t="shared" si="22"/>
        <v>165</v>
      </c>
      <c r="AE32" s="72">
        <f t="shared" si="22"/>
        <v>110</v>
      </c>
      <c r="AF32" s="72">
        <f t="shared" si="22"/>
        <v>165</v>
      </c>
      <c r="AG32" s="72">
        <f t="shared" si="22"/>
        <v>0</v>
      </c>
      <c r="AH32" s="72">
        <f t="shared" si="22"/>
        <v>345</v>
      </c>
      <c r="AI32" s="72">
        <f t="shared" si="22"/>
        <v>0</v>
      </c>
      <c r="AJ32" s="114"/>
    </row>
    <row r="33" spans="1:36" s="7" customFormat="1" ht="24" customHeight="1">
      <c r="A33" s="75"/>
      <c r="B33" s="48" t="s">
        <v>39</v>
      </c>
      <c r="C33" s="76"/>
      <c r="D33" s="162">
        <f>SUM(D32:F32)</f>
        <v>33.5</v>
      </c>
      <c r="E33" s="162"/>
      <c r="F33" s="162"/>
      <c r="G33" s="163">
        <f>SUM(G32:I32)</f>
        <v>26.5</v>
      </c>
      <c r="H33" s="163"/>
      <c r="I33" s="163"/>
      <c r="J33" s="53"/>
      <c r="K33" s="164" t="s">
        <v>40</v>
      </c>
      <c r="L33" s="164"/>
      <c r="M33" s="164"/>
      <c r="N33" s="165" t="s">
        <v>77</v>
      </c>
      <c r="O33" s="165"/>
      <c r="P33" s="75"/>
      <c r="Q33" s="75"/>
      <c r="R33" s="164">
        <f>SUM(R32:U32)</f>
        <v>840</v>
      </c>
      <c r="S33" s="164"/>
      <c r="T33" s="164"/>
      <c r="U33" s="164"/>
      <c r="V33" s="162">
        <f>SUM(V32:W32)</f>
        <v>665</v>
      </c>
      <c r="W33" s="162"/>
      <c r="X33" s="164">
        <f>SUM(X32:AA32)</f>
        <v>400</v>
      </c>
      <c r="Y33" s="164"/>
      <c r="Z33" s="164"/>
      <c r="AA33" s="164"/>
      <c r="AB33" s="162">
        <f>SUM(AB32:AC32)</f>
        <v>320</v>
      </c>
      <c r="AC33" s="162"/>
      <c r="AD33" s="164">
        <f>SUM(AD32:AG32)</f>
        <v>440</v>
      </c>
      <c r="AE33" s="164"/>
      <c r="AF33" s="164"/>
      <c r="AG33" s="164"/>
      <c r="AH33" s="162">
        <f>SUM(AH32:AI32)</f>
        <v>345</v>
      </c>
      <c r="AI33" s="162"/>
      <c r="AJ33" s="77"/>
    </row>
    <row r="34" spans="1:36" s="7" customFormat="1" ht="12.75" customHeight="1">
      <c r="A34" s="75"/>
      <c r="B34" s="78"/>
      <c r="C34" s="78"/>
      <c r="D34" s="78"/>
      <c r="E34" s="78"/>
      <c r="F34" s="79"/>
      <c r="G34" s="78"/>
      <c r="H34" s="78"/>
      <c r="I34" s="78"/>
      <c r="J34" s="75"/>
      <c r="K34" s="162" t="s">
        <v>41</v>
      </c>
      <c r="L34" s="162"/>
      <c r="M34" s="162"/>
      <c r="N34" s="162"/>
      <c r="O34" s="162"/>
      <c r="P34" s="80"/>
      <c r="Q34" s="75"/>
      <c r="R34" s="162">
        <f>X34+AD34</f>
        <v>1505</v>
      </c>
      <c r="S34" s="162"/>
      <c r="T34" s="162"/>
      <c r="U34" s="162"/>
      <c r="V34" s="162"/>
      <c r="W34" s="162"/>
      <c r="X34" s="162">
        <f>X33+AB33</f>
        <v>720</v>
      </c>
      <c r="Y34" s="162"/>
      <c r="Z34" s="162"/>
      <c r="AA34" s="162"/>
      <c r="AB34" s="162"/>
      <c r="AC34" s="162"/>
      <c r="AD34" s="162">
        <f>AD33+AH33</f>
        <v>785</v>
      </c>
      <c r="AE34" s="162"/>
      <c r="AF34" s="162"/>
      <c r="AG34" s="162"/>
      <c r="AH34" s="162"/>
      <c r="AI34" s="162"/>
      <c r="AJ34" s="77"/>
    </row>
    <row r="35" spans="1:36" s="7" customFormat="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  <c r="S35" s="9"/>
      <c r="T35" s="9"/>
      <c r="U35" s="9"/>
      <c r="V35" s="9"/>
      <c r="W35" s="27"/>
      <c r="X35" s="10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26"/>
    </row>
    <row r="36" spans="1:36" ht="12.75" customHeight="1">
      <c r="A36" s="175" t="s">
        <v>42</v>
      </c>
      <c r="B36" s="175"/>
      <c r="C36" s="6"/>
      <c r="D36" s="175" t="s">
        <v>43</v>
      </c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 customHeight="1">
      <c r="A37" s="158" t="s">
        <v>44</v>
      </c>
      <c r="B37" s="158"/>
      <c r="C37" s="13"/>
      <c r="D37" s="158" t="s">
        <v>45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4" t="s">
        <v>46</v>
      </c>
      <c r="T37" s="15"/>
      <c r="U37" s="15"/>
      <c r="V37" s="15"/>
      <c r="W37" s="16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2.75" customHeight="1">
      <c r="A38" s="157" t="s">
        <v>47</v>
      </c>
      <c r="B38" s="157"/>
      <c r="C38" s="17"/>
      <c r="D38" s="158" t="s">
        <v>48</v>
      </c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8" t="s">
        <v>49</v>
      </c>
      <c r="T38" s="15"/>
      <c r="U38" s="15"/>
      <c r="V38" s="16"/>
      <c r="W38" s="13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3.5" customHeight="1">
      <c r="A39" s="157"/>
      <c r="B39" s="157"/>
      <c r="C39" s="17"/>
      <c r="D39" s="157" t="s">
        <v>50</v>
      </c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9" t="s">
        <v>51</v>
      </c>
      <c r="T39" s="20"/>
      <c r="U39" s="20"/>
      <c r="V39" s="21"/>
      <c r="W39" s="22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1:36" ht="13.5" customHeight="1">
      <c r="A40" s="156"/>
      <c r="B40" s="156"/>
      <c r="C40" s="28"/>
      <c r="D40" s="156" t="s">
        <v>52</v>
      </c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9"/>
      <c r="T40" s="23"/>
      <c r="U40" s="23"/>
      <c r="V40" s="23"/>
      <c r="W40" s="24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</sheetData>
  <sheetProtection selectLockedCells="1" selectUnlockedCells="1"/>
  <mergeCells count="71">
    <mergeCell ref="A1:AI1"/>
    <mergeCell ref="A2:AI2"/>
    <mergeCell ref="A3:A6"/>
    <mergeCell ref="B3:C6"/>
    <mergeCell ref="AD3:AI4"/>
    <mergeCell ref="AD5:AI5"/>
    <mergeCell ref="N5:O5"/>
    <mergeCell ref="Q3:Q6"/>
    <mergeCell ref="R3:W5"/>
    <mergeCell ref="D3:M3"/>
    <mergeCell ref="B13:C13"/>
    <mergeCell ref="M7:M8"/>
    <mergeCell ref="B10:C10"/>
    <mergeCell ref="AJ3:AJ6"/>
    <mergeCell ref="D4:I4"/>
    <mergeCell ref="J4:M4"/>
    <mergeCell ref="D5:F5"/>
    <mergeCell ref="G5:I5"/>
    <mergeCell ref="L5:L6"/>
    <mergeCell ref="N3:O4"/>
    <mergeCell ref="X3:AC4"/>
    <mergeCell ref="X5:AC5"/>
    <mergeCell ref="O7:O8"/>
    <mergeCell ref="J5:J6"/>
    <mergeCell ref="K5:K6"/>
    <mergeCell ref="N7:N8"/>
    <mergeCell ref="B11:C11"/>
    <mergeCell ref="B12:C12"/>
    <mergeCell ref="M5:M6"/>
    <mergeCell ref="X34:AC34"/>
    <mergeCell ref="AD33:AG33"/>
    <mergeCell ref="D23:AJ23"/>
    <mergeCell ref="AH33:AI33"/>
    <mergeCell ref="AD34:AI34"/>
    <mergeCell ref="G33:I33"/>
    <mergeCell ref="P3:P6"/>
    <mergeCell ref="K34:O34"/>
    <mergeCell ref="R33:U33"/>
    <mergeCell ref="V33:W33"/>
    <mergeCell ref="D33:F33"/>
    <mergeCell ref="AB33:AC33"/>
    <mergeCell ref="X33:AA33"/>
    <mergeCell ref="K33:M33"/>
    <mergeCell ref="N33:O33"/>
    <mergeCell ref="R34:W34"/>
    <mergeCell ref="D39:R39"/>
    <mergeCell ref="A40:B40"/>
    <mergeCell ref="A39:B39"/>
    <mergeCell ref="D40:R40"/>
    <mergeCell ref="A36:B36"/>
    <mergeCell ref="D36:W36"/>
    <mergeCell ref="A37:B37"/>
    <mergeCell ref="D37:R37"/>
    <mergeCell ref="A38:B38"/>
    <mergeCell ref="D38:R38"/>
    <mergeCell ref="A32:B32"/>
    <mergeCell ref="B20:C20"/>
    <mergeCell ref="B21:C21"/>
    <mergeCell ref="B22:C22"/>
    <mergeCell ref="B17:C17"/>
    <mergeCell ref="B16:C16"/>
    <mergeCell ref="A7:A8"/>
    <mergeCell ref="B7:C8"/>
    <mergeCell ref="J7:J8"/>
    <mergeCell ref="K7:K8"/>
    <mergeCell ref="L7:L8"/>
    <mergeCell ref="B19:C19"/>
    <mergeCell ref="B14:C14"/>
    <mergeCell ref="B9:C9"/>
    <mergeCell ref="B18:C18"/>
    <mergeCell ref="B15:C15"/>
  </mergeCells>
  <printOptions horizontalCentered="1"/>
  <pageMargins left="0" right="0" top="0.7874015748031497" bottom="0" header="0" footer="0"/>
  <pageSetup fitToHeight="0" fitToWidth="1" horizontalDpi="300" verticalDpi="300" orientation="landscape" paperSize="9" scale="59" r:id="rId1"/>
  <ignoredErrors>
    <ignoredError sqref="R32 V32" formula="1"/>
    <ignoredError sqref="P7:P8 Q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zoomScalePageLayoutView="0" workbookViewId="0" topLeftCell="A1">
      <pane xSplit="19" ySplit="13" topLeftCell="AC14" activePane="bottomRight" state="frozen"/>
      <selection pane="topLeft" activeCell="A1" sqref="A1"/>
      <selection pane="topRight" activeCell="T1" sqref="T1"/>
      <selection pane="bottomLeft" activeCell="A16" sqref="A16"/>
      <selection pane="bottomRight" activeCell="A11" sqref="A11:AJ11"/>
    </sheetView>
  </sheetViews>
  <sheetFormatPr defaultColWidth="9.00390625" defaultRowHeight="12.75"/>
  <cols>
    <col min="1" max="1" width="3.125" style="1" customWidth="1"/>
    <col min="2" max="2" width="25.375" style="1" customWidth="1"/>
    <col min="3" max="3" width="26.125" style="1" customWidth="1"/>
    <col min="4" max="4" width="5.625" style="1" customWidth="1"/>
    <col min="5" max="6" width="4.00390625" style="1" customWidth="1"/>
    <col min="7" max="7" width="5.625" style="1" customWidth="1"/>
    <col min="8" max="8" width="3.625" style="1" customWidth="1"/>
    <col min="9" max="9" width="3.375" style="1" customWidth="1"/>
    <col min="10" max="10" width="4.1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75390625" style="1" customWidth="1"/>
    <col min="15" max="16" width="6.125" style="1" customWidth="1"/>
    <col min="17" max="17" width="5.375" style="1" customWidth="1"/>
    <col min="18" max="18" width="5.00390625" style="1" customWidth="1"/>
    <col min="19" max="19" width="4.625" style="1" customWidth="1"/>
    <col min="20" max="20" width="5.125" style="1" customWidth="1"/>
    <col min="21" max="21" width="4.00390625" style="1" customWidth="1"/>
    <col min="22" max="22" width="5.00390625" style="1" customWidth="1"/>
    <col min="23" max="23" width="4.00390625" style="1" customWidth="1"/>
    <col min="24" max="24" width="5.125" style="1" customWidth="1"/>
    <col min="25" max="25" width="5.00390625" style="1" customWidth="1"/>
    <col min="26" max="27" width="4.00390625" style="1" customWidth="1"/>
    <col min="28" max="28" width="4.25390625" style="1" customWidth="1"/>
    <col min="29" max="29" width="3.25390625" style="1" customWidth="1"/>
    <col min="30" max="30" width="5.375" style="1" customWidth="1"/>
    <col min="31" max="31" width="5.00390625" style="1" customWidth="1"/>
    <col min="32" max="33" width="3.875" style="1" customWidth="1"/>
    <col min="34" max="34" width="5.25390625" style="1" customWidth="1"/>
    <col min="35" max="35" width="3.875" style="1" customWidth="1"/>
    <col min="36" max="36" width="49.25390625" style="1" customWidth="1"/>
    <col min="37" max="16384" width="9.125" style="1" customWidth="1"/>
  </cols>
  <sheetData>
    <row r="1" spans="1:36" ht="17.25" customHeight="1">
      <c r="A1" s="196" t="s">
        <v>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25"/>
    </row>
    <row r="2" spans="1:36" ht="14.25" customHeight="1">
      <c r="A2" s="150" t="s">
        <v>159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2"/>
    </row>
    <row r="3" spans="1:36" ht="14.25" customHeight="1">
      <c r="A3" s="162" t="s">
        <v>1</v>
      </c>
      <c r="B3" s="162" t="s">
        <v>2</v>
      </c>
      <c r="C3" s="162"/>
      <c r="D3" s="131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63" t="s">
        <v>4</v>
      </c>
      <c r="O3" s="163"/>
      <c r="P3" s="190" t="s">
        <v>5</v>
      </c>
      <c r="Q3" s="198" t="s">
        <v>6</v>
      </c>
      <c r="R3" s="162" t="s">
        <v>7</v>
      </c>
      <c r="S3" s="162"/>
      <c r="T3" s="162"/>
      <c r="U3" s="162"/>
      <c r="V3" s="162"/>
      <c r="W3" s="162"/>
      <c r="X3" s="162" t="s">
        <v>8</v>
      </c>
      <c r="Y3" s="162"/>
      <c r="Z3" s="162"/>
      <c r="AA3" s="162"/>
      <c r="AB3" s="162"/>
      <c r="AC3" s="162"/>
      <c r="AD3" s="162" t="s">
        <v>9</v>
      </c>
      <c r="AE3" s="162"/>
      <c r="AF3" s="162"/>
      <c r="AG3" s="162"/>
      <c r="AH3" s="162"/>
      <c r="AI3" s="162"/>
      <c r="AJ3" s="165" t="s">
        <v>10</v>
      </c>
    </row>
    <row r="4" spans="1:36" ht="12.75" customHeight="1">
      <c r="A4" s="162"/>
      <c r="B4" s="162"/>
      <c r="C4" s="162"/>
      <c r="D4" s="162" t="s">
        <v>11</v>
      </c>
      <c r="E4" s="162"/>
      <c r="F4" s="162"/>
      <c r="G4" s="162"/>
      <c r="H4" s="162"/>
      <c r="I4" s="162"/>
      <c r="J4" s="162" t="s">
        <v>12</v>
      </c>
      <c r="K4" s="162"/>
      <c r="L4" s="162"/>
      <c r="M4" s="162"/>
      <c r="N4" s="163"/>
      <c r="O4" s="163"/>
      <c r="P4" s="190"/>
      <c r="Q4" s="198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5"/>
    </row>
    <row r="5" spans="1:36" ht="12.75" customHeight="1">
      <c r="A5" s="162"/>
      <c r="B5" s="162"/>
      <c r="C5" s="162"/>
      <c r="D5" s="162" t="s">
        <v>13</v>
      </c>
      <c r="E5" s="162"/>
      <c r="F5" s="162"/>
      <c r="G5" s="162" t="s">
        <v>14</v>
      </c>
      <c r="H5" s="162"/>
      <c r="I5" s="162"/>
      <c r="J5" s="132" t="s">
        <v>15</v>
      </c>
      <c r="K5" s="132" t="s">
        <v>16</v>
      </c>
      <c r="L5" s="132" t="s">
        <v>17</v>
      </c>
      <c r="M5" s="132" t="s">
        <v>18</v>
      </c>
      <c r="N5" s="197" t="s">
        <v>19</v>
      </c>
      <c r="O5" s="197"/>
      <c r="P5" s="190"/>
      <c r="Q5" s="198"/>
      <c r="R5" s="162"/>
      <c r="S5" s="162"/>
      <c r="T5" s="162"/>
      <c r="U5" s="162"/>
      <c r="V5" s="162"/>
      <c r="W5" s="162"/>
      <c r="X5" s="131" t="s">
        <v>20</v>
      </c>
      <c r="Y5" s="131"/>
      <c r="Z5" s="131"/>
      <c r="AA5" s="131"/>
      <c r="AB5" s="131"/>
      <c r="AC5" s="131"/>
      <c r="AD5" s="131" t="s">
        <v>20</v>
      </c>
      <c r="AE5" s="131"/>
      <c r="AF5" s="131"/>
      <c r="AG5" s="131"/>
      <c r="AH5" s="131"/>
      <c r="AI5" s="131"/>
      <c r="AJ5" s="165"/>
    </row>
    <row r="6" spans="1:36" ht="31.5">
      <c r="A6" s="162"/>
      <c r="B6" s="131"/>
      <c r="C6" s="131"/>
      <c r="D6" s="48" t="s">
        <v>15</v>
      </c>
      <c r="E6" s="48" t="s">
        <v>16</v>
      </c>
      <c r="F6" s="48" t="s">
        <v>17</v>
      </c>
      <c r="G6" s="41" t="s">
        <v>15</v>
      </c>
      <c r="H6" s="48" t="s">
        <v>16</v>
      </c>
      <c r="I6" s="48" t="s">
        <v>17</v>
      </c>
      <c r="J6" s="132"/>
      <c r="K6" s="132"/>
      <c r="L6" s="132"/>
      <c r="M6" s="132"/>
      <c r="N6" s="48" t="s">
        <v>13</v>
      </c>
      <c r="O6" s="76" t="s">
        <v>14</v>
      </c>
      <c r="P6" s="190"/>
      <c r="Q6" s="198"/>
      <c r="R6" s="41" t="s">
        <v>21</v>
      </c>
      <c r="S6" s="41" t="s">
        <v>22</v>
      </c>
      <c r="T6" s="41" t="s">
        <v>23</v>
      </c>
      <c r="U6" s="41" t="s">
        <v>16</v>
      </c>
      <c r="V6" s="41" t="s">
        <v>24</v>
      </c>
      <c r="W6" s="41" t="s">
        <v>17</v>
      </c>
      <c r="X6" s="48" t="s">
        <v>21</v>
      </c>
      <c r="Y6" s="48" t="s">
        <v>22</v>
      </c>
      <c r="Z6" s="48" t="s">
        <v>23</v>
      </c>
      <c r="AA6" s="48" t="s">
        <v>16</v>
      </c>
      <c r="AB6" s="48" t="s">
        <v>24</v>
      </c>
      <c r="AC6" s="48" t="s">
        <v>17</v>
      </c>
      <c r="AD6" s="48" t="s">
        <v>21</v>
      </c>
      <c r="AE6" s="48" t="s">
        <v>22</v>
      </c>
      <c r="AF6" s="48" t="s">
        <v>23</v>
      </c>
      <c r="AG6" s="48" t="s">
        <v>16</v>
      </c>
      <c r="AH6" s="48" t="s">
        <v>24</v>
      </c>
      <c r="AI6" s="48" t="s">
        <v>17</v>
      </c>
      <c r="AJ6" s="195"/>
    </row>
    <row r="7" spans="1:36" ht="15" customHeight="1">
      <c r="A7" s="117">
        <v>1</v>
      </c>
      <c r="B7" s="202" t="s">
        <v>67</v>
      </c>
      <c r="C7" s="203"/>
      <c r="D7" s="42"/>
      <c r="E7" s="43"/>
      <c r="F7" s="44"/>
      <c r="G7" s="43">
        <v>3.5</v>
      </c>
      <c r="H7" s="45"/>
      <c r="I7" s="43"/>
      <c r="J7" s="36">
        <f aca="true" t="shared" si="0" ref="J7:L17">D7+G7</f>
        <v>3.5</v>
      </c>
      <c r="K7" s="36">
        <f t="shared" si="0"/>
        <v>0</v>
      </c>
      <c r="L7" s="36">
        <f t="shared" si="0"/>
        <v>0</v>
      </c>
      <c r="M7" s="36">
        <f aca="true" t="shared" si="1" ref="M7:M20">SUM(J7:L7)</f>
        <v>3.5</v>
      </c>
      <c r="N7" s="46"/>
      <c r="O7" s="50" t="s">
        <v>120</v>
      </c>
      <c r="P7" s="98">
        <f aca="true" t="shared" si="2" ref="P7:P20">SUM(R7:U7)</f>
        <v>45</v>
      </c>
      <c r="Q7" s="48">
        <f aca="true" t="shared" si="3" ref="Q7:Q21">SUM(R7:W7)</f>
        <v>90</v>
      </c>
      <c r="R7" s="36">
        <f aca="true" t="shared" si="4" ref="R7:W17">X7+AD7</f>
        <v>15</v>
      </c>
      <c r="S7" s="36">
        <f t="shared" si="4"/>
        <v>20</v>
      </c>
      <c r="T7" s="36">
        <f t="shared" si="4"/>
        <v>10</v>
      </c>
      <c r="U7" s="36">
        <f t="shared" si="4"/>
        <v>0</v>
      </c>
      <c r="V7" s="36">
        <v>45</v>
      </c>
      <c r="W7" s="36">
        <f t="shared" si="4"/>
        <v>0</v>
      </c>
      <c r="X7" s="43"/>
      <c r="Y7" s="43"/>
      <c r="Z7" s="43"/>
      <c r="AA7" s="43"/>
      <c r="AB7" s="43"/>
      <c r="AC7" s="43"/>
      <c r="AD7" s="43">
        <v>15</v>
      </c>
      <c r="AE7" s="44">
        <v>20</v>
      </c>
      <c r="AF7" s="44">
        <v>10</v>
      </c>
      <c r="AG7" s="44"/>
      <c r="AH7" s="43">
        <v>45</v>
      </c>
      <c r="AI7" s="44"/>
      <c r="AJ7" s="97" t="s">
        <v>72</v>
      </c>
    </row>
    <row r="8" spans="1:36" ht="15" customHeight="1">
      <c r="A8" s="117">
        <v>2</v>
      </c>
      <c r="B8" s="202" t="s">
        <v>154</v>
      </c>
      <c r="C8" s="203"/>
      <c r="D8" s="42"/>
      <c r="E8" s="43"/>
      <c r="F8" s="44"/>
      <c r="G8" s="43">
        <v>3.5</v>
      </c>
      <c r="H8" s="45"/>
      <c r="I8" s="43"/>
      <c r="J8" s="36">
        <f t="shared" si="0"/>
        <v>3.5</v>
      </c>
      <c r="K8" s="36">
        <f t="shared" si="0"/>
        <v>0</v>
      </c>
      <c r="L8" s="49">
        <f t="shared" si="0"/>
        <v>0</v>
      </c>
      <c r="M8" s="36">
        <f t="shared" si="1"/>
        <v>3.5</v>
      </c>
      <c r="N8" s="46"/>
      <c r="O8" s="50" t="s">
        <v>120</v>
      </c>
      <c r="P8" s="98">
        <f t="shared" si="2"/>
        <v>45</v>
      </c>
      <c r="Q8" s="48">
        <f t="shared" si="3"/>
        <v>90</v>
      </c>
      <c r="R8" s="36">
        <f t="shared" si="4"/>
        <v>15</v>
      </c>
      <c r="S8" s="36">
        <f t="shared" si="4"/>
        <v>5</v>
      </c>
      <c r="T8" s="36">
        <f t="shared" si="4"/>
        <v>25</v>
      </c>
      <c r="U8" s="36">
        <f t="shared" si="4"/>
        <v>0</v>
      </c>
      <c r="V8" s="36">
        <v>45</v>
      </c>
      <c r="W8" s="36">
        <f t="shared" si="4"/>
        <v>0</v>
      </c>
      <c r="X8" s="118"/>
      <c r="Y8" s="99"/>
      <c r="Z8" s="99"/>
      <c r="AA8" s="99"/>
      <c r="AB8" s="99"/>
      <c r="AC8" s="99"/>
      <c r="AD8" s="99">
        <v>15</v>
      </c>
      <c r="AE8" s="119">
        <v>5</v>
      </c>
      <c r="AF8" s="99">
        <v>25</v>
      </c>
      <c r="AG8" s="99"/>
      <c r="AH8" s="99">
        <v>45</v>
      </c>
      <c r="AI8" s="120"/>
      <c r="AJ8" s="97" t="s">
        <v>26</v>
      </c>
    </row>
    <row r="9" spans="1:36" ht="15" customHeight="1">
      <c r="A9" s="117">
        <v>3</v>
      </c>
      <c r="B9" s="202" t="s">
        <v>103</v>
      </c>
      <c r="C9" s="203"/>
      <c r="D9" s="42">
        <v>3</v>
      </c>
      <c r="E9" s="43"/>
      <c r="F9" s="44"/>
      <c r="G9" s="43"/>
      <c r="H9" s="45"/>
      <c r="I9" s="43"/>
      <c r="J9" s="36">
        <f t="shared" si="0"/>
        <v>3</v>
      </c>
      <c r="K9" s="36">
        <f t="shared" si="0"/>
        <v>0</v>
      </c>
      <c r="L9" s="49">
        <f t="shared" si="0"/>
        <v>0</v>
      </c>
      <c r="M9" s="36">
        <f t="shared" si="1"/>
        <v>3</v>
      </c>
      <c r="N9" s="50" t="s">
        <v>120</v>
      </c>
      <c r="O9" s="50"/>
      <c r="P9" s="98">
        <f t="shared" si="2"/>
        <v>30</v>
      </c>
      <c r="Q9" s="48">
        <f t="shared" si="3"/>
        <v>75</v>
      </c>
      <c r="R9" s="36">
        <v>15</v>
      </c>
      <c r="S9" s="36">
        <f t="shared" si="4"/>
        <v>0</v>
      </c>
      <c r="T9" s="36">
        <v>15</v>
      </c>
      <c r="U9" s="36">
        <f t="shared" si="4"/>
        <v>0</v>
      </c>
      <c r="V9" s="36">
        <v>45</v>
      </c>
      <c r="W9" s="36">
        <f t="shared" si="4"/>
        <v>0</v>
      </c>
      <c r="X9" s="99">
        <v>15</v>
      </c>
      <c r="Y9" s="99"/>
      <c r="Z9" s="99">
        <v>15</v>
      </c>
      <c r="AA9" s="99"/>
      <c r="AB9" s="100">
        <v>45</v>
      </c>
      <c r="AC9" s="99"/>
      <c r="AD9" s="43"/>
      <c r="AE9" s="43"/>
      <c r="AF9" s="43"/>
      <c r="AG9" s="43"/>
      <c r="AH9" s="101"/>
      <c r="AI9" s="44"/>
      <c r="AJ9" s="97" t="s">
        <v>72</v>
      </c>
    </row>
    <row r="10" spans="1:36" ht="15" customHeight="1">
      <c r="A10" s="117">
        <v>4</v>
      </c>
      <c r="B10" s="202" t="s">
        <v>105</v>
      </c>
      <c r="C10" s="203"/>
      <c r="D10" s="42">
        <v>2.5</v>
      </c>
      <c r="E10" s="43"/>
      <c r="F10" s="44"/>
      <c r="G10" s="43"/>
      <c r="H10" s="45"/>
      <c r="I10" s="44"/>
      <c r="J10" s="36">
        <f t="shared" si="0"/>
        <v>2.5</v>
      </c>
      <c r="K10" s="36">
        <f t="shared" si="0"/>
        <v>0</v>
      </c>
      <c r="L10" s="49">
        <f t="shared" si="0"/>
        <v>0</v>
      </c>
      <c r="M10" s="36">
        <f t="shared" si="1"/>
        <v>2.5</v>
      </c>
      <c r="N10" s="46" t="s">
        <v>121</v>
      </c>
      <c r="O10" s="50"/>
      <c r="P10" s="98">
        <f t="shared" si="2"/>
        <v>30</v>
      </c>
      <c r="Q10" s="48">
        <f t="shared" si="3"/>
        <v>60</v>
      </c>
      <c r="R10" s="36">
        <f t="shared" si="4"/>
        <v>15</v>
      </c>
      <c r="S10" s="36">
        <f t="shared" si="4"/>
        <v>15</v>
      </c>
      <c r="T10" s="36">
        <f t="shared" si="4"/>
        <v>0</v>
      </c>
      <c r="U10" s="36">
        <f t="shared" si="4"/>
        <v>0</v>
      </c>
      <c r="V10" s="36">
        <v>30</v>
      </c>
      <c r="W10" s="36">
        <f t="shared" si="4"/>
        <v>0</v>
      </c>
      <c r="X10" s="99">
        <v>15</v>
      </c>
      <c r="Y10" s="99">
        <v>15</v>
      </c>
      <c r="Z10" s="99"/>
      <c r="AA10" s="99"/>
      <c r="AB10" s="99">
        <v>30</v>
      </c>
      <c r="AC10" s="43"/>
      <c r="AD10" s="43"/>
      <c r="AE10" s="43"/>
      <c r="AF10" s="44"/>
      <c r="AG10" s="44"/>
      <c r="AH10" s="43"/>
      <c r="AI10" s="44"/>
      <c r="AJ10" s="83" t="s">
        <v>26</v>
      </c>
    </row>
    <row r="11" spans="1:36" ht="34.5" customHeight="1">
      <c r="A11" s="117">
        <v>5</v>
      </c>
      <c r="B11" s="202" t="s">
        <v>69</v>
      </c>
      <c r="C11" s="203"/>
      <c r="D11" s="42">
        <v>3.5</v>
      </c>
      <c r="E11" s="43"/>
      <c r="F11" s="44"/>
      <c r="G11" s="43"/>
      <c r="H11" s="45"/>
      <c r="I11" s="44"/>
      <c r="J11" s="36">
        <f t="shared" si="0"/>
        <v>3.5</v>
      </c>
      <c r="K11" s="36">
        <f t="shared" si="0"/>
        <v>0</v>
      </c>
      <c r="L11" s="49">
        <f t="shared" si="0"/>
        <v>0</v>
      </c>
      <c r="M11" s="36">
        <f t="shared" si="1"/>
        <v>3.5</v>
      </c>
      <c r="N11" s="50" t="s">
        <v>120</v>
      </c>
      <c r="O11" s="50"/>
      <c r="P11" s="98">
        <f t="shared" si="2"/>
        <v>40</v>
      </c>
      <c r="Q11" s="48">
        <f t="shared" si="3"/>
        <v>80</v>
      </c>
      <c r="R11" s="36">
        <f t="shared" si="4"/>
        <v>20</v>
      </c>
      <c r="S11" s="36">
        <f t="shared" si="4"/>
        <v>15</v>
      </c>
      <c r="T11" s="36">
        <f t="shared" si="4"/>
        <v>5</v>
      </c>
      <c r="U11" s="36">
        <f t="shared" si="4"/>
        <v>0</v>
      </c>
      <c r="V11" s="36">
        <v>40</v>
      </c>
      <c r="W11" s="36">
        <f t="shared" si="4"/>
        <v>0</v>
      </c>
      <c r="X11" s="99">
        <v>20</v>
      </c>
      <c r="Y11" s="99">
        <v>15</v>
      </c>
      <c r="Z11" s="99">
        <v>5</v>
      </c>
      <c r="AA11" s="99"/>
      <c r="AB11" s="99">
        <v>40</v>
      </c>
      <c r="AC11" s="99"/>
      <c r="AD11" s="43"/>
      <c r="AE11" s="43"/>
      <c r="AF11" s="43"/>
      <c r="AG11" s="43"/>
      <c r="AH11" s="43"/>
      <c r="AI11" s="44"/>
      <c r="AJ11" s="83" t="s">
        <v>62</v>
      </c>
    </row>
    <row r="12" spans="1:36" ht="15" customHeight="1">
      <c r="A12" s="117">
        <v>6</v>
      </c>
      <c r="B12" s="202" t="s">
        <v>106</v>
      </c>
      <c r="C12" s="203"/>
      <c r="D12" s="42"/>
      <c r="E12" s="43"/>
      <c r="F12" s="44"/>
      <c r="G12" s="43">
        <v>3</v>
      </c>
      <c r="H12" s="45"/>
      <c r="I12" s="44"/>
      <c r="J12" s="36">
        <f t="shared" si="0"/>
        <v>3</v>
      </c>
      <c r="K12" s="36">
        <f t="shared" si="0"/>
        <v>0</v>
      </c>
      <c r="L12" s="49">
        <f t="shared" si="0"/>
        <v>0</v>
      </c>
      <c r="M12" s="36">
        <f t="shared" si="1"/>
        <v>3</v>
      </c>
      <c r="N12" s="46"/>
      <c r="O12" s="46" t="s">
        <v>121</v>
      </c>
      <c r="P12" s="98">
        <f t="shared" si="2"/>
        <v>30</v>
      </c>
      <c r="Q12" s="48">
        <f t="shared" si="3"/>
        <v>75</v>
      </c>
      <c r="R12" s="36">
        <f t="shared" si="4"/>
        <v>10</v>
      </c>
      <c r="S12" s="36">
        <f t="shared" si="4"/>
        <v>20</v>
      </c>
      <c r="T12" s="36">
        <f t="shared" si="4"/>
        <v>0</v>
      </c>
      <c r="U12" s="36">
        <f t="shared" si="4"/>
        <v>0</v>
      </c>
      <c r="V12" s="36">
        <v>45</v>
      </c>
      <c r="W12" s="36">
        <f t="shared" si="4"/>
        <v>0</v>
      </c>
      <c r="X12" s="43"/>
      <c r="Y12" s="43"/>
      <c r="Z12" s="43"/>
      <c r="AA12" s="43"/>
      <c r="AB12" s="43"/>
      <c r="AC12" s="43"/>
      <c r="AD12" s="43">
        <v>10</v>
      </c>
      <c r="AE12" s="42">
        <v>20</v>
      </c>
      <c r="AF12" s="42"/>
      <c r="AG12" s="42"/>
      <c r="AH12" s="43">
        <v>45</v>
      </c>
      <c r="AI12" s="44"/>
      <c r="AJ12" s="97" t="s">
        <v>26</v>
      </c>
    </row>
    <row r="13" spans="1:36" ht="32.25" customHeight="1">
      <c r="A13" s="117">
        <v>7</v>
      </c>
      <c r="B13" s="204" t="s">
        <v>152</v>
      </c>
      <c r="C13" s="184"/>
      <c r="D13" s="42"/>
      <c r="E13" s="43"/>
      <c r="F13" s="44"/>
      <c r="G13" s="43">
        <v>3</v>
      </c>
      <c r="H13" s="45"/>
      <c r="I13" s="44"/>
      <c r="J13" s="36">
        <f t="shared" si="0"/>
        <v>3</v>
      </c>
      <c r="K13" s="36">
        <f t="shared" si="0"/>
        <v>0</v>
      </c>
      <c r="L13" s="49">
        <f t="shared" si="0"/>
        <v>0</v>
      </c>
      <c r="M13" s="36">
        <f t="shared" si="1"/>
        <v>3</v>
      </c>
      <c r="N13" s="46"/>
      <c r="O13" s="46" t="s">
        <v>121</v>
      </c>
      <c r="P13" s="98">
        <f t="shared" si="2"/>
        <v>30</v>
      </c>
      <c r="Q13" s="48">
        <f t="shared" si="3"/>
        <v>75</v>
      </c>
      <c r="R13" s="36">
        <f t="shared" si="4"/>
        <v>10</v>
      </c>
      <c r="S13" s="36">
        <f t="shared" si="4"/>
        <v>10</v>
      </c>
      <c r="T13" s="36">
        <f t="shared" si="4"/>
        <v>10</v>
      </c>
      <c r="U13" s="36">
        <f t="shared" si="4"/>
        <v>0</v>
      </c>
      <c r="V13" s="36">
        <v>45</v>
      </c>
      <c r="W13" s="36">
        <f t="shared" si="4"/>
        <v>0</v>
      </c>
      <c r="X13" s="43"/>
      <c r="Y13" s="42"/>
      <c r="Z13" s="42"/>
      <c r="AA13" s="42"/>
      <c r="AB13" s="43"/>
      <c r="AC13" s="43"/>
      <c r="AD13" s="43">
        <v>10</v>
      </c>
      <c r="AE13" s="42">
        <v>10</v>
      </c>
      <c r="AF13" s="44">
        <v>10</v>
      </c>
      <c r="AG13" s="44"/>
      <c r="AH13" s="43">
        <v>45</v>
      </c>
      <c r="AI13" s="44"/>
      <c r="AJ13" s="97" t="s">
        <v>26</v>
      </c>
    </row>
    <row r="14" spans="1:36" ht="15" customHeight="1">
      <c r="A14" s="176">
        <v>8</v>
      </c>
      <c r="B14" s="205" t="s">
        <v>108</v>
      </c>
      <c r="C14" s="206"/>
      <c r="D14" s="42"/>
      <c r="E14" s="43"/>
      <c r="F14" s="44"/>
      <c r="G14" s="43">
        <v>2</v>
      </c>
      <c r="H14" s="45"/>
      <c r="I14" s="43"/>
      <c r="J14" s="133">
        <f>G14+G15</f>
        <v>3</v>
      </c>
      <c r="K14" s="133">
        <f t="shared" si="0"/>
        <v>0</v>
      </c>
      <c r="L14" s="133">
        <f t="shared" si="0"/>
        <v>0</v>
      </c>
      <c r="M14" s="133">
        <f t="shared" si="1"/>
        <v>3</v>
      </c>
      <c r="N14" s="200"/>
      <c r="O14" s="147" t="s">
        <v>121</v>
      </c>
      <c r="P14" s="98">
        <f t="shared" si="2"/>
        <v>20</v>
      </c>
      <c r="Q14" s="48">
        <f t="shared" si="3"/>
        <v>50</v>
      </c>
      <c r="R14" s="36">
        <v>10</v>
      </c>
      <c r="S14" s="36">
        <f t="shared" si="4"/>
        <v>0</v>
      </c>
      <c r="T14" s="36">
        <v>10</v>
      </c>
      <c r="U14" s="36">
        <f t="shared" si="4"/>
        <v>0</v>
      </c>
      <c r="V14" s="36">
        <v>30</v>
      </c>
      <c r="W14" s="36">
        <f t="shared" si="4"/>
        <v>0</v>
      </c>
      <c r="X14" s="43"/>
      <c r="Y14" s="43"/>
      <c r="Z14" s="43"/>
      <c r="AA14" s="43"/>
      <c r="AB14" s="43"/>
      <c r="AC14" s="43"/>
      <c r="AD14" s="43">
        <v>10</v>
      </c>
      <c r="AE14" s="42"/>
      <c r="AF14" s="42">
        <v>10</v>
      </c>
      <c r="AG14" s="42"/>
      <c r="AH14" s="43">
        <v>30</v>
      </c>
      <c r="AI14" s="44"/>
      <c r="AJ14" s="83" t="s">
        <v>26</v>
      </c>
    </row>
    <row r="15" spans="1:36" ht="15" customHeight="1">
      <c r="A15" s="177"/>
      <c r="B15" s="207"/>
      <c r="C15" s="208"/>
      <c r="D15" s="42"/>
      <c r="E15" s="43"/>
      <c r="F15" s="44"/>
      <c r="G15" s="43">
        <v>1</v>
      </c>
      <c r="H15" s="45"/>
      <c r="I15" s="43"/>
      <c r="J15" s="134"/>
      <c r="K15" s="134"/>
      <c r="L15" s="134"/>
      <c r="M15" s="134"/>
      <c r="N15" s="201"/>
      <c r="O15" s="143"/>
      <c r="P15" s="98">
        <f>SUM(R15:U15)</f>
        <v>10</v>
      </c>
      <c r="Q15" s="48">
        <f>SUM(R15:W15)</f>
        <v>25</v>
      </c>
      <c r="R15" s="36">
        <v>5</v>
      </c>
      <c r="S15" s="36">
        <v>0</v>
      </c>
      <c r="T15" s="36">
        <v>5</v>
      </c>
      <c r="U15" s="36">
        <v>0</v>
      </c>
      <c r="V15" s="36">
        <v>15</v>
      </c>
      <c r="W15" s="36">
        <v>0</v>
      </c>
      <c r="X15" s="43"/>
      <c r="Y15" s="43"/>
      <c r="Z15" s="43"/>
      <c r="AA15" s="43"/>
      <c r="AB15" s="43"/>
      <c r="AC15" s="43"/>
      <c r="AD15" s="43">
        <v>5</v>
      </c>
      <c r="AE15" s="42"/>
      <c r="AF15" s="45">
        <v>5</v>
      </c>
      <c r="AG15" s="45"/>
      <c r="AH15" s="43">
        <v>15</v>
      </c>
      <c r="AI15" s="44"/>
      <c r="AJ15" s="83" t="s">
        <v>76</v>
      </c>
    </row>
    <row r="16" spans="1:36" ht="15" customHeight="1">
      <c r="A16" s="117">
        <v>9</v>
      </c>
      <c r="B16" s="202" t="s">
        <v>68</v>
      </c>
      <c r="C16" s="203"/>
      <c r="D16" s="42">
        <v>3.5</v>
      </c>
      <c r="E16" s="43"/>
      <c r="F16" s="44"/>
      <c r="G16" s="43"/>
      <c r="H16" s="45"/>
      <c r="I16" s="43"/>
      <c r="J16" s="105">
        <f t="shared" si="0"/>
        <v>3.5</v>
      </c>
      <c r="K16" s="105">
        <f t="shared" si="0"/>
        <v>0</v>
      </c>
      <c r="L16" s="106">
        <f t="shared" si="0"/>
        <v>0</v>
      </c>
      <c r="M16" s="105">
        <f t="shared" si="1"/>
        <v>3.5</v>
      </c>
      <c r="N16" s="46" t="s">
        <v>121</v>
      </c>
      <c r="O16" s="50"/>
      <c r="P16" s="98">
        <f t="shared" si="2"/>
        <v>45</v>
      </c>
      <c r="Q16" s="48">
        <f t="shared" si="3"/>
        <v>90</v>
      </c>
      <c r="R16" s="36">
        <f t="shared" si="4"/>
        <v>15</v>
      </c>
      <c r="S16" s="36">
        <f t="shared" si="4"/>
        <v>15</v>
      </c>
      <c r="T16" s="36">
        <f t="shared" si="4"/>
        <v>15</v>
      </c>
      <c r="U16" s="36">
        <f t="shared" si="4"/>
        <v>0</v>
      </c>
      <c r="V16" s="36">
        <v>45</v>
      </c>
      <c r="W16" s="36">
        <f t="shared" si="4"/>
        <v>0</v>
      </c>
      <c r="X16" s="43">
        <v>15</v>
      </c>
      <c r="Y16" s="43">
        <v>15</v>
      </c>
      <c r="Z16" s="43">
        <v>15</v>
      </c>
      <c r="AA16" s="43"/>
      <c r="AB16" s="43">
        <v>45</v>
      </c>
      <c r="AC16" s="43"/>
      <c r="AD16" s="52"/>
      <c r="AE16" s="43"/>
      <c r="AF16" s="44"/>
      <c r="AG16" s="44"/>
      <c r="AH16" s="43"/>
      <c r="AI16" s="44"/>
      <c r="AJ16" s="97" t="s">
        <v>26</v>
      </c>
    </row>
    <row r="17" spans="1:36" s="33" customFormat="1" ht="39" customHeight="1">
      <c r="A17" s="117">
        <v>10</v>
      </c>
      <c r="B17" s="202" t="s">
        <v>117</v>
      </c>
      <c r="C17" s="203"/>
      <c r="D17" s="107"/>
      <c r="E17" s="56"/>
      <c r="F17" s="56"/>
      <c r="G17" s="56">
        <v>2.5</v>
      </c>
      <c r="H17" s="56"/>
      <c r="I17" s="56"/>
      <c r="J17" s="64">
        <f t="shared" si="0"/>
        <v>2.5</v>
      </c>
      <c r="K17" s="64">
        <f t="shared" si="0"/>
        <v>0</v>
      </c>
      <c r="L17" s="65">
        <f t="shared" si="0"/>
        <v>0</v>
      </c>
      <c r="M17" s="64">
        <f>SUM(J17:L17)</f>
        <v>2.5</v>
      </c>
      <c r="N17" s="84"/>
      <c r="O17" s="46" t="s">
        <v>121</v>
      </c>
      <c r="P17" s="66">
        <f>SUM(R17:U17)</f>
        <v>25</v>
      </c>
      <c r="Q17" s="115">
        <f>SUM(R17:W17)</f>
        <v>65</v>
      </c>
      <c r="R17" s="64">
        <f t="shared" si="4"/>
        <v>10</v>
      </c>
      <c r="S17" s="64">
        <f t="shared" si="4"/>
        <v>15</v>
      </c>
      <c r="T17" s="64">
        <f t="shared" si="4"/>
        <v>0</v>
      </c>
      <c r="U17" s="64">
        <f t="shared" si="4"/>
        <v>0</v>
      </c>
      <c r="V17" s="64">
        <v>40</v>
      </c>
      <c r="W17" s="64">
        <f t="shared" si="4"/>
        <v>0</v>
      </c>
      <c r="X17" s="56"/>
      <c r="Y17" s="56"/>
      <c r="Z17" s="56"/>
      <c r="AA17" s="56"/>
      <c r="AB17" s="56"/>
      <c r="AC17" s="56"/>
      <c r="AD17" s="56">
        <v>10</v>
      </c>
      <c r="AE17" s="56">
        <v>15</v>
      </c>
      <c r="AF17" s="56"/>
      <c r="AG17" s="56"/>
      <c r="AH17" s="56">
        <v>40</v>
      </c>
      <c r="AI17" s="108"/>
      <c r="AJ17" s="97" t="s">
        <v>157</v>
      </c>
    </row>
    <row r="18" spans="1:36" ht="33.75" customHeight="1">
      <c r="A18" s="117">
        <v>11</v>
      </c>
      <c r="B18" s="202" t="s">
        <v>112</v>
      </c>
      <c r="C18" s="203"/>
      <c r="D18" s="42">
        <v>2</v>
      </c>
      <c r="E18" s="43"/>
      <c r="F18" s="43"/>
      <c r="G18" s="42"/>
      <c r="H18" s="45"/>
      <c r="I18" s="44"/>
      <c r="J18" s="64">
        <f aca="true" t="shared" si="5" ref="J18:L20">D18+G18</f>
        <v>2</v>
      </c>
      <c r="K18" s="121">
        <f t="shared" si="5"/>
        <v>0</v>
      </c>
      <c r="L18" s="116">
        <f t="shared" si="5"/>
        <v>0</v>
      </c>
      <c r="M18" s="122">
        <f t="shared" si="1"/>
        <v>2</v>
      </c>
      <c r="N18" s="46" t="s">
        <v>121</v>
      </c>
      <c r="O18" s="123"/>
      <c r="P18" s="98">
        <f t="shared" si="2"/>
        <v>20</v>
      </c>
      <c r="Q18" s="48">
        <f t="shared" si="3"/>
        <v>50</v>
      </c>
      <c r="R18" s="36">
        <f aca="true" t="shared" si="6" ref="R18:W21">X18+AD18</f>
        <v>10</v>
      </c>
      <c r="S18" s="36">
        <f t="shared" si="6"/>
        <v>10</v>
      </c>
      <c r="T18" s="36">
        <f t="shared" si="6"/>
        <v>0</v>
      </c>
      <c r="U18" s="36">
        <v>0</v>
      </c>
      <c r="V18" s="36">
        <v>30</v>
      </c>
      <c r="W18" s="36">
        <f t="shared" si="6"/>
        <v>0</v>
      </c>
      <c r="X18" s="43">
        <v>10</v>
      </c>
      <c r="Y18" s="43">
        <v>10</v>
      </c>
      <c r="Z18" s="43"/>
      <c r="AA18" s="43"/>
      <c r="AB18" s="43">
        <v>30</v>
      </c>
      <c r="AC18" s="43"/>
      <c r="AD18" s="43"/>
      <c r="AE18" s="42"/>
      <c r="AF18" s="42"/>
      <c r="AG18" s="45"/>
      <c r="AH18" s="43"/>
      <c r="AI18" s="44"/>
      <c r="AJ18" s="97" t="s">
        <v>62</v>
      </c>
    </row>
    <row r="19" spans="1:36" ht="30.75" customHeight="1">
      <c r="A19" s="117">
        <v>12</v>
      </c>
      <c r="B19" s="202" t="s">
        <v>113</v>
      </c>
      <c r="C19" s="203"/>
      <c r="D19" s="55">
        <v>2</v>
      </c>
      <c r="E19" s="35"/>
      <c r="F19" s="35"/>
      <c r="G19" s="55"/>
      <c r="H19" s="103"/>
      <c r="I19" s="54"/>
      <c r="J19" s="64">
        <f t="shared" si="5"/>
        <v>2</v>
      </c>
      <c r="K19" s="64">
        <f t="shared" si="5"/>
        <v>0</v>
      </c>
      <c r="L19" s="65">
        <f t="shared" si="5"/>
        <v>0</v>
      </c>
      <c r="M19" s="64">
        <f t="shared" si="1"/>
        <v>2</v>
      </c>
      <c r="N19" s="46" t="s">
        <v>121</v>
      </c>
      <c r="O19" s="124"/>
      <c r="P19" s="66">
        <f t="shared" si="2"/>
        <v>20</v>
      </c>
      <c r="Q19" s="48">
        <f t="shared" si="3"/>
        <v>50</v>
      </c>
      <c r="R19" s="36">
        <f t="shared" si="6"/>
        <v>10</v>
      </c>
      <c r="S19" s="36">
        <f t="shared" si="6"/>
        <v>10</v>
      </c>
      <c r="T19" s="36">
        <f t="shared" si="6"/>
        <v>0</v>
      </c>
      <c r="U19" s="36">
        <v>0</v>
      </c>
      <c r="V19" s="36">
        <v>30</v>
      </c>
      <c r="W19" s="36">
        <f t="shared" si="6"/>
        <v>0</v>
      </c>
      <c r="X19" s="35">
        <v>10</v>
      </c>
      <c r="Y19" s="35">
        <v>10</v>
      </c>
      <c r="Z19" s="35"/>
      <c r="AA19" s="35"/>
      <c r="AB19" s="35">
        <v>30</v>
      </c>
      <c r="AC19" s="35"/>
      <c r="AD19" s="125"/>
      <c r="AE19" s="55"/>
      <c r="AF19" s="55"/>
      <c r="AG19" s="103"/>
      <c r="AH19" s="35"/>
      <c r="AI19" s="54"/>
      <c r="AJ19" s="97" t="s">
        <v>155</v>
      </c>
    </row>
    <row r="20" spans="1:36" ht="15" customHeight="1">
      <c r="A20" s="117">
        <v>13</v>
      </c>
      <c r="B20" s="202" t="s">
        <v>114</v>
      </c>
      <c r="C20" s="203"/>
      <c r="D20" s="107"/>
      <c r="E20" s="56"/>
      <c r="F20" s="56"/>
      <c r="G20" s="56">
        <v>2</v>
      </c>
      <c r="H20" s="56"/>
      <c r="I20" s="56"/>
      <c r="J20" s="64">
        <f t="shared" si="5"/>
        <v>2</v>
      </c>
      <c r="K20" s="64">
        <f t="shared" si="5"/>
        <v>0</v>
      </c>
      <c r="L20" s="65">
        <f t="shared" si="5"/>
        <v>0</v>
      </c>
      <c r="M20" s="64">
        <f t="shared" si="1"/>
        <v>2</v>
      </c>
      <c r="N20" s="84"/>
      <c r="O20" s="46" t="s">
        <v>121</v>
      </c>
      <c r="P20" s="66">
        <f t="shared" si="2"/>
        <v>20</v>
      </c>
      <c r="Q20" s="115">
        <f t="shared" si="3"/>
        <v>50</v>
      </c>
      <c r="R20" s="64">
        <f t="shared" si="6"/>
        <v>10</v>
      </c>
      <c r="S20" s="64">
        <f t="shared" si="6"/>
        <v>10</v>
      </c>
      <c r="T20" s="64">
        <f t="shared" si="6"/>
        <v>0</v>
      </c>
      <c r="U20" s="64">
        <f t="shared" si="6"/>
        <v>0</v>
      </c>
      <c r="V20" s="64">
        <v>30</v>
      </c>
      <c r="W20" s="64">
        <f t="shared" si="6"/>
        <v>0</v>
      </c>
      <c r="X20" s="126"/>
      <c r="Y20" s="56"/>
      <c r="Z20" s="56"/>
      <c r="AA20" s="56"/>
      <c r="AB20" s="56"/>
      <c r="AC20" s="56"/>
      <c r="AD20" s="56">
        <v>10</v>
      </c>
      <c r="AE20" s="56">
        <v>10</v>
      </c>
      <c r="AF20" s="56"/>
      <c r="AG20" s="56"/>
      <c r="AH20" s="56">
        <v>30</v>
      </c>
      <c r="AI20" s="108"/>
      <c r="AJ20" s="97" t="s">
        <v>64</v>
      </c>
    </row>
    <row r="21" spans="1:36" ht="15" customHeight="1">
      <c r="A21" s="117">
        <v>14</v>
      </c>
      <c r="B21" s="202" t="s">
        <v>115</v>
      </c>
      <c r="C21" s="203"/>
      <c r="D21" s="107">
        <v>1</v>
      </c>
      <c r="E21" s="56"/>
      <c r="F21" s="56"/>
      <c r="G21" s="56">
        <v>1</v>
      </c>
      <c r="H21" s="56"/>
      <c r="I21" s="56"/>
      <c r="J21" s="64">
        <f aca="true" t="shared" si="7" ref="J21:L23">D21+G21</f>
        <v>2</v>
      </c>
      <c r="K21" s="64">
        <f t="shared" si="7"/>
        <v>0</v>
      </c>
      <c r="L21" s="65">
        <f t="shared" si="7"/>
        <v>0</v>
      </c>
      <c r="M21" s="64">
        <f>SUM(J21:L21)</f>
        <v>2</v>
      </c>
      <c r="N21" s="84"/>
      <c r="O21" s="46" t="s">
        <v>121</v>
      </c>
      <c r="P21" s="98">
        <f>SUM(R21:U21)</f>
        <v>25</v>
      </c>
      <c r="Q21" s="48">
        <f t="shared" si="3"/>
        <v>50</v>
      </c>
      <c r="R21" s="36">
        <f t="shared" si="6"/>
        <v>15</v>
      </c>
      <c r="S21" s="36">
        <v>10</v>
      </c>
      <c r="T21" s="36">
        <f t="shared" si="6"/>
        <v>0</v>
      </c>
      <c r="U21" s="36">
        <f t="shared" si="6"/>
        <v>0</v>
      </c>
      <c r="V21" s="36">
        <v>25</v>
      </c>
      <c r="W21" s="36">
        <f t="shared" si="6"/>
        <v>0</v>
      </c>
      <c r="X21" s="56">
        <v>15</v>
      </c>
      <c r="Y21" s="56"/>
      <c r="Z21" s="56"/>
      <c r="AA21" s="56"/>
      <c r="AB21" s="56">
        <v>10</v>
      </c>
      <c r="AC21" s="56"/>
      <c r="AD21" s="56"/>
      <c r="AE21" s="56">
        <v>10</v>
      </c>
      <c r="AF21" s="56"/>
      <c r="AG21" s="56"/>
      <c r="AH21" s="56">
        <v>15</v>
      </c>
      <c r="AI21" s="108"/>
      <c r="AJ21" s="97" t="s">
        <v>63</v>
      </c>
    </row>
    <row r="22" spans="1:36" ht="15" customHeight="1">
      <c r="A22" s="117">
        <v>15</v>
      </c>
      <c r="B22" s="202" t="s">
        <v>65</v>
      </c>
      <c r="C22" s="203"/>
      <c r="D22" s="107"/>
      <c r="E22" s="56"/>
      <c r="F22" s="56"/>
      <c r="G22" s="56">
        <v>2</v>
      </c>
      <c r="H22" s="56"/>
      <c r="I22" s="56"/>
      <c r="J22" s="64">
        <f t="shared" si="7"/>
        <v>2</v>
      </c>
      <c r="K22" s="64">
        <f t="shared" si="7"/>
        <v>0</v>
      </c>
      <c r="L22" s="65">
        <f t="shared" si="7"/>
        <v>0</v>
      </c>
      <c r="M22" s="64">
        <f>SUM(J22:L22)</f>
        <v>2</v>
      </c>
      <c r="N22" s="84"/>
      <c r="O22" s="46" t="s">
        <v>121</v>
      </c>
      <c r="P22" s="66">
        <f>SUM(R22:U22)</f>
        <v>25</v>
      </c>
      <c r="Q22" s="48">
        <f>SUM(R22:W22)</f>
        <v>50</v>
      </c>
      <c r="R22" s="36">
        <f aca="true" t="shared" si="8" ref="R22:W23">X22+AD22</f>
        <v>15</v>
      </c>
      <c r="S22" s="36">
        <v>10</v>
      </c>
      <c r="T22" s="36">
        <f t="shared" si="8"/>
        <v>0</v>
      </c>
      <c r="U22" s="36">
        <f t="shared" si="8"/>
        <v>0</v>
      </c>
      <c r="V22" s="36">
        <v>25</v>
      </c>
      <c r="W22" s="36">
        <f t="shared" si="8"/>
        <v>0</v>
      </c>
      <c r="X22" s="56"/>
      <c r="Y22" s="56"/>
      <c r="Z22" s="56"/>
      <c r="AA22" s="56"/>
      <c r="AB22" s="56"/>
      <c r="AC22" s="56"/>
      <c r="AD22" s="56">
        <v>15</v>
      </c>
      <c r="AE22" s="56">
        <v>10</v>
      </c>
      <c r="AF22" s="56"/>
      <c r="AG22" s="56"/>
      <c r="AH22" s="56">
        <v>25</v>
      </c>
      <c r="AI22" s="108"/>
      <c r="AJ22" s="97" t="s">
        <v>66</v>
      </c>
    </row>
    <row r="23" spans="1:36" ht="15" customHeight="1">
      <c r="A23" s="117">
        <v>16</v>
      </c>
      <c r="B23" s="202" t="s">
        <v>153</v>
      </c>
      <c r="C23" s="203"/>
      <c r="D23" s="107"/>
      <c r="E23" s="56"/>
      <c r="F23" s="56"/>
      <c r="G23" s="56">
        <v>2</v>
      </c>
      <c r="H23" s="56"/>
      <c r="I23" s="56"/>
      <c r="J23" s="64">
        <f t="shared" si="7"/>
        <v>2</v>
      </c>
      <c r="K23" s="64">
        <f t="shared" si="7"/>
        <v>0</v>
      </c>
      <c r="L23" s="65">
        <f t="shared" si="7"/>
        <v>0</v>
      </c>
      <c r="M23" s="64">
        <f>SUM(J23:L23)</f>
        <v>2</v>
      </c>
      <c r="N23" s="84"/>
      <c r="O23" s="46" t="s">
        <v>121</v>
      </c>
      <c r="P23" s="66">
        <f>SUM(R23:U23)</f>
        <v>25</v>
      </c>
      <c r="Q23" s="115">
        <f>SUM(R23:W23)</f>
        <v>50</v>
      </c>
      <c r="R23" s="64">
        <v>15</v>
      </c>
      <c r="S23" s="64">
        <v>10</v>
      </c>
      <c r="T23" s="64">
        <f t="shared" si="8"/>
        <v>0</v>
      </c>
      <c r="U23" s="64">
        <f t="shared" si="8"/>
        <v>0</v>
      </c>
      <c r="V23" s="64">
        <v>25</v>
      </c>
      <c r="W23" s="64">
        <f t="shared" si="8"/>
        <v>0</v>
      </c>
      <c r="X23" s="56"/>
      <c r="Y23" s="56"/>
      <c r="Z23" s="56"/>
      <c r="AA23" s="56"/>
      <c r="AB23" s="56"/>
      <c r="AC23" s="56"/>
      <c r="AD23" s="56">
        <v>15</v>
      </c>
      <c r="AE23" s="56">
        <v>10</v>
      </c>
      <c r="AF23" s="56"/>
      <c r="AG23" s="56"/>
      <c r="AH23" s="56">
        <v>25</v>
      </c>
      <c r="AI23" s="108"/>
      <c r="AJ23" s="97" t="s">
        <v>118</v>
      </c>
    </row>
    <row r="24" spans="1:36" ht="15" customHeight="1">
      <c r="A24" s="117"/>
      <c r="B24" s="110" t="s">
        <v>70</v>
      </c>
      <c r="C24" s="111" t="s">
        <v>71</v>
      </c>
      <c r="D24" s="187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9"/>
    </row>
    <row r="25" spans="1:36" ht="34.5" customHeight="1">
      <c r="A25" s="117">
        <v>17</v>
      </c>
      <c r="B25" s="60" t="s">
        <v>61</v>
      </c>
      <c r="C25" s="60" t="s">
        <v>135</v>
      </c>
      <c r="D25" s="43">
        <v>3.5</v>
      </c>
      <c r="E25" s="42"/>
      <c r="F25" s="44"/>
      <c r="G25" s="43"/>
      <c r="H25" s="45"/>
      <c r="I25" s="44"/>
      <c r="J25" s="36">
        <f aca="true" t="shared" si="9" ref="J25:J30">D25+G25</f>
        <v>3.5</v>
      </c>
      <c r="K25" s="36">
        <f aca="true" t="shared" si="10" ref="K25:K30">E25+H25</f>
        <v>0</v>
      </c>
      <c r="L25" s="49">
        <f aca="true" t="shared" si="11" ref="L25:L30">F25+I25</f>
        <v>0</v>
      </c>
      <c r="M25" s="36">
        <f aca="true" t="shared" si="12" ref="M25:M30">SUM(J25:L25)</f>
        <v>3.5</v>
      </c>
      <c r="N25" s="50" t="s">
        <v>120</v>
      </c>
      <c r="O25" s="50"/>
      <c r="P25" s="98">
        <f aca="true" t="shared" si="13" ref="P25:P30">SUM(R25:U25)</f>
        <v>45</v>
      </c>
      <c r="Q25" s="48">
        <f aca="true" t="shared" si="14" ref="Q25:Q30">SUM(R25:W25)</f>
        <v>90</v>
      </c>
      <c r="R25" s="36">
        <f aca="true" t="shared" si="15" ref="R25:T26">X25+AD25</f>
        <v>20</v>
      </c>
      <c r="S25" s="36">
        <f t="shared" si="15"/>
        <v>15</v>
      </c>
      <c r="T25" s="36">
        <f t="shared" si="15"/>
        <v>10</v>
      </c>
      <c r="U25" s="36">
        <f aca="true" t="shared" si="16" ref="U25:U30">AA25+AG25</f>
        <v>0</v>
      </c>
      <c r="V25" s="36">
        <v>45</v>
      </c>
      <c r="W25" s="36">
        <f aca="true" t="shared" si="17" ref="W25:W30">AC25+AI25</f>
        <v>0</v>
      </c>
      <c r="X25" s="43">
        <v>20</v>
      </c>
      <c r="Y25" s="43">
        <v>15</v>
      </c>
      <c r="Z25" s="43">
        <v>10</v>
      </c>
      <c r="AA25" s="43"/>
      <c r="AB25" s="43">
        <v>45</v>
      </c>
      <c r="AC25" s="43"/>
      <c r="AD25" s="43"/>
      <c r="AE25" s="43"/>
      <c r="AF25" s="44"/>
      <c r="AG25" s="44"/>
      <c r="AH25" s="43"/>
      <c r="AI25" s="44"/>
      <c r="AJ25" s="83" t="s">
        <v>26</v>
      </c>
    </row>
    <row r="26" spans="1:36" ht="53.25" customHeight="1">
      <c r="A26" s="117">
        <v>18</v>
      </c>
      <c r="B26" s="60" t="s">
        <v>116</v>
      </c>
      <c r="C26" s="60" t="s">
        <v>136</v>
      </c>
      <c r="D26" s="43">
        <v>2.5</v>
      </c>
      <c r="E26" s="107"/>
      <c r="F26" s="56"/>
      <c r="G26" s="56"/>
      <c r="H26" s="56"/>
      <c r="I26" s="56"/>
      <c r="J26" s="64">
        <f t="shared" si="9"/>
        <v>2.5</v>
      </c>
      <c r="K26" s="64">
        <f t="shared" si="10"/>
        <v>0</v>
      </c>
      <c r="L26" s="65">
        <f t="shared" si="11"/>
        <v>0</v>
      </c>
      <c r="M26" s="64">
        <f t="shared" si="12"/>
        <v>2.5</v>
      </c>
      <c r="N26" s="46" t="s">
        <v>121</v>
      </c>
      <c r="O26" s="84"/>
      <c r="P26" s="98">
        <f t="shared" si="13"/>
        <v>25</v>
      </c>
      <c r="Q26" s="48">
        <f t="shared" si="14"/>
        <v>65</v>
      </c>
      <c r="R26" s="36">
        <f t="shared" si="15"/>
        <v>10</v>
      </c>
      <c r="S26" s="36">
        <f t="shared" si="15"/>
        <v>15</v>
      </c>
      <c r="T26" s="36">
        <f t="shared" si="15"/>
        <v>0</v>
      </c>
      <c r="U26" s="36">
        <f t="shared" si="16"/>
        <v>0</v>
      </c>
      <c r="V26" s="36">
        <v>40</v>
      </c>
      <c r="W26" s="36">
        <f t="shared" si="17"/>
        <v>0</v>
      </c>
      <c r="X26" s="56">
        <v>10</v>
      </c>
      <c r="Y26" s="56">
        <v>15</v>
      </c>
      <c r="Z26" s="56"/>
      <c r="AA26" s="56"/>
      <c r="AB26" s="56">
        <v>40</v>
      </c>
      <c r="AC26" s="56"/>
      <c r="AD26" s="56"/>
      <c r="AE26" s="56"/>
      <c r="AF26" s="56"/>
      <c r="AG26" s="56"/>
      <c r="AH26" s="56"/>
      <c r="AI26" s="108"/>
      <c r="AJ26" s="97" t="s">
        <v>119</v>
      </c>
    </row>
    <row r="27" spans="1:36" ht="31.5" customHeight="1">
      <c r="A27" s="117">
        <v>19</v>
      </c>
      <c r="B27" s="60" t="s">
        <v>110</v>
      </c>
      <c r="C27" s="60" t="s">
        <v>137</v>
      </c>
      <c r="D27" s="42">
        <v>3</v>
      </c>
      <c r="E27" s="45"/>
      <c r="F27" s="44"/>
      <c r="G27" s="43"/>
      <c r="H27" s="45"/>
      <c r="I27" s="43"/>
      <c r="J27" s="64">
        <f t="shared" si="9"/>
        <v>3</v>
      </c>
      <c r="K27" s="64">
        <f t="shared" si="10"/>
        <v>0</v>
      </c>
      <c r="L27" s="65">
        <f t="shared" si="11"/>
        <v>0</v>
      </c>
      <c r="M27" s="64">
        <f t="shared" si="12"/>
        <v>3</v>
      </c>
      <c r="N27" s="46" t="s">
        <v>121</v>
      </c>
      <c r="O27" s="50"/>
      <c r="P27" s="98">
        <f t="shared" si="13"/>
        <v>30</v>
      </c>
      <c r="Q27" s="48">
        <f t="shared" si="14"/>
        <v>75</v>
      </c>
      <c r="R27" s="36">
        <v>10</v>
      </c>
      <c r="S27" s="36">
        <v>10</v>
      </c>
      <c r="T27" s="36">
        <v>10</v>
      </c>
      <c r="U27" s="36">
        <f t="shared" si="16"/>
        <v>0</v>
      </c>
      <c r="V27" s="36">
        <v>45</v>
      </c>
      <c r="W27" s="36">
        <f t="shared" si="17"/>
        <v>0</v>
      </c>
      <c r="X27" s="43">
        <v>10</v>
      </c>
      <c r="Y27" s="43">
        <v>10</v>
      </c>
      <c r="Z27" s="43">
        <v>10</v>
      </c>
      <c r="AA27" s="43"/>
      <c r="AB27" s="43">
        <v>45</v>
      </c>
      <c r="AC27" s="43"/>
      <c r="AD27" s="43"/>
      <c r="AE27" s="43"/>
      <c r="AF27" s="44"/>
      <c r="AG27" s="44"/>
      <c r="AH27" s="43"/>
      <c r="AI27" s="44"/>
      <c r="AJ27" s="97" t="s">
        <v>156</v>
      </c>
    </row>
    <row r="28" spans="1:36" ht="32.25" customHeight="1">
      <c r="A28" s="117">
        <v>20</v>
      </c>
      <c r="B28" s="60" t="s">
        <v>107</v>
      </c>
      <c r="C28" s="61" t="s">
        <v>138</v>
      </c>
      <c r="D28" s="42"/>
      <c r="E28" s="43"/>
      <c r="F28" s="44"/>
      <c r="G28" s="43">
        <v>3</v>
      </c>
      <c r="H28" s="43"/>
      <c r="I28" s="44"/>
      <c r="J28" s="36">
        <f t="shared" si="9"/>
        <v>3</v>
      </c>
      <c r="K28" s="36">
        <f t="shared" si="10"/>
        <v>0</v>
      </c>
      <c r="L28" s="49">
        <f t="shared" si="11"/>
        <v>0</v>
      </c>
      <c r="M28" s="36">
        <f t="shared" si="12"/>
        <v>3</v>
      </c>
      <c r="N28" s="46"/>
      <c r="O28" s="46" t="s">
        <v>121</v>
      </c>
      <c r="P28" s="98">
        <f t="shared" si="13"/>
        <v>40</v>
      </c>
      <c r="Q28" s="48">
        <f t="shared" si="14"/>
        <v>80</v>
      </c>
      <c r="R28" s="36">
        <f>X28+AD28</f>
        <v>10</v>
      </c>
      <c r="S28" s="36">
        <f>Y28+AE28</f>
        <v>10</v>
      </c>
      <c r="T28" s="36">
        <f>Z28+AF28</f>
        <v>20</v>
      </c>
      <c r="U28" s="36">
        <f t="shared" si="16"/>
        <v>0</v>
      </c>
      <c r="V28" s="36">
        <v>40</v>
      </c>
      <c r="W28" s="36">
        <f t="shared" si="17"/>
        <v>0</v>
      </c>
      <c r="X28" s="43"/>
      <c r="Y28" s="42"/>
      <c r="Z28" s="42"/>
      <c r="AA28" s="42"/>
      <c r="AB28" s="43"/>
      <c r="AC28" s="43"/>
      <c r="AD28" s="43">
        <v>10</v>
      </c>
      <c r="AE28" s="42">
        <v>10</v>
      </c>
      <c r="AF28" s="43">
        <v>20</v>
      </c>
      <c r="AG28" s="43"/>
      <c r="AH28" s="43">
        <v>40</v>
      </c>
      <c r="AI28" s="44"/>
      <c r="AJ28" s="97" t="s">
        <v>26</v>
      </c>
    </row>
    <row r="29" spans="1:36" ht="15" customHeight="1">
      <c r="A29" s="117">
        <v>21</v>
      </c>
      <c r="B29" s="60" t="s">
        <v>109</v>
      </c>
      <c r="C29" s="60" t="s">
        <v>139</v>
      </c>
      <c r="D29" s="42"/>
      <c r="E29" s="43"/>
      <c r="F29" s="44"/>
      <c r="G29" s="43">
        <v>3</v>
      </c>
      <c r="H29" s="43"/>
      <c r="I29" s="43"/>
      <c r="J29" s="105">
        <f t="shared" si="9"/>
        <v>3</v>
      </c>
      <c r="K29" s="105">
        <f t="shared" si="10"/>
        <v>0</v>
      </c>
      <c r="L29" s="106">
        <f t="shared" si="11"/>
        <v>0</v>
      </c>
      <c r="M29" s="105">
        <f t="shared" si="12"/>
        <v>3</v>
      </c>
      <c r="N29" s="46"/>
      <c r="O29" s="46" t="s">
        <v>121</v>
      </c>
      <c r="P29" s="98">
        <f t="shared" si="13"/>
        <v>30</v>
      </c>
      <c r="Q29" s="48">
        <f t="shared" si="14"/>
        <v>75</v>
      </c>
      <c r="R29" s="36">
        <v>15</v>
      </c>
      <c r="S29" s="36">
        <v>15</v>
      </c>
      <c r="T29" s="36">
        <f>Z29+AF29</f>
        <v>0</v>
      </c>
      <c r="U29" s="36">
        <f t="shared" si="16"/>
        <v>0</v>
      </c>
      <c r="V29" s="36">
        <v>45</v>
      </c>
      <c r="W29" s="36">
        <f t="shared" si="17"/>
        <v>0</v>
      </c>
      <c r="X29" s="43"/>
      <c r="Y29" s="43"/>
      <c r="Z29" s="43"/>
      <c r="AA29" s="43"/>
      <c r="AB29" s="43"/>
      <c r="AC29" s="43"/>
      <c r="AD29" s="42">
        <v>15</v>
      </c>
      <c r="AE29" s="43">
        <v>15</v>
      </c>
      <c r="AF29" s="43"/>
      <c r="AG29" s="43"/>
      <c r="AH29" s="43">
        <v>45</v>
      </c>
      <c r="AI29" s="44"/>
      <c r="AJ29" s="83" t="s">
        <v>26</v>
      </c>
    </row>
    <row r="30" spans="1:36" ht="15" customHeight="1">
      <c r="A30" s="117">
        <v>22</v>
      </c>
      <c r="B30" s="60" t="s">
        <v>104</v>
      </c>
      <c r="C30" s="60" t="s">
        <v>140</v>
      </c>
      <c r="D30" s="42">
        <v>2</v>
      </c>
      <c r="E30" s="43"/>
      <c r="F30" s="44"/>
      <c r="G30" s="43"/>
      <c r="H30" s="45"/>
      <c r="I30" s="43"/>
      <c r="J30" s="36">
        <f t="shared" si="9"/>
        <v>2</v>
      </c>
      <c r="K30" s="36">
        <f t="shared" si="10"/>
        <v>0</v>
      </c>
      <c r="L30" s="49">
        <f t="shared" si="11"/>
        <v>0</v>
      </c>
      <c r="M30" s="36">
        <f t="shared" si="12"/>
        <v>2</v>
      </c>
      <c r="N30" s="46" t="s">
        <v>121</v>
      </c>
      <c r="O30" s="50"/>
      <c r="P30" s="98">
        <f t="shared" si="13"/>
        <v>20</v>
      </c>
      <c r="Q30" s="48">
        <f t="shared" si="14"/>
        <v>50</v>
      </c>
      <c r="R30" s="36">
        <v>10</v>
      </c>
      <c r="S30" s="36">
        <f>Y30+AE30</f>
        <v>0</v>
      </c>
      <c r="T30" s="36">
        <v>10</v>
      </c>
      <c r="U30" s="36">
        <f t="shared" si="16"/>
        <v>0</v>
      </c>
      <c r="V30" s="36">
        <v>30</v>
      </c>
      <c r="W30" s="36">
        <f t="shared" si="17"/>
        <v>0</v>
      </c>
      <c r="X30" s="99">
        <v>10</v>
      </c>
      <c r="Y30" s="99"/>
      <c r="Z30" s="99">
        <v>10</v>
      </c>
      <c r="AA30" s="99"/>
      <c r="AB30" s="99">
        <v>30</v>
      </c>
      <c r="AC30" s="99"/>
      <c r="AD30" s="52"/>
      <c r="AE30" s="43"/>
      <c r="AF30" s="43"/>
      <c r="AG30" s="43"/>
      <c r="AH30" s="43"/>
      <c r="AI30" s="44"/>
      <c r="AJ30" s="97" t="s">
        <v>26</v>
      </c>
    </row>
    <row r="31" spans="1:36" s="7" customFormat="1" ht="15" customHeight="1">
      <c r="A31" s="132" t="s">
        <v>38</v>
      </c>
      <c r="B31" s="132"/>
      <c r="C31" s="70"/>
      <c r="D31" s="48">
        <f aca="true" t="shared" si="18" ref="D31:M31">SUM(D7:D30)</f>
        <v>28.5</v>
      </c>
      <c r="E31" s="48">
        <f t="shared" si="18"/>
        <v>0</v>
      </c>
      <c r="F31" s="48">
        <f t="shared" si="18"/>
        <v>0</v>
      </c>
      <c r="G31" s="48">
        <f t="shared" si="18"/>
        <v>31.5</v>
      </c>
      <c r="H31" s="48">
        <f t="shared" si="18"/>
        <v>0</v>
      </c>
      <c r="I31" s="48">
        <f t="shared" si="18"/>
        <v>0</v>
      </c>
      <c r="J31" s="48">
        <f t="shared" si="18"/>
        <v>60</v>
      </c>
      <c r="K31" s="48">
        <f t="shared" si="18"/>
        <v>0</v>
      </c>
      <c r="L31" s="76">
        <f t="shared" si="18"/>
        <v>0</v>
      </c>
      <c r="M31" s="48">
        <f t="shared" si="18"/>
        <v>60</v>
      </c>
      <c r="N31" s="72">
        <f>COUNTIF(N7:N30,"EGZ")</f>
        <v>3</v>
      </c>
      <c r="O31" s="48">
        <v>7</v>
      </c>
      <c r="P31" s="73">
        <f aca="true" t="shared" si="19" ref="P31:AI31">SUM(P7:P30)</f>
        <v>675</v>
      </c>
      <c r="Q31" s="48">
        <f t="shared" si="19"/>
        <v>1510</v>
      </c>
      <c r="R31" s="48">
        <f t="shared" si="19"/>
        <v>290</v>
      </c>
      <c r="S31" s="72">
        <f t="shared" si="19"/>
        <v>240</v>
      </c>
      <c r="T31" s="72">
        <f t="shared" si="19"/>
        <v>145</v>
      </c>
      <c r="U31" s="72">
        <f t="shared" si="19"/>
        <v>0</v>
      </c>
      <c r="V31" s="72">
        <f t="shared" si="19"/>
        <v>835</v>
      </c>
      <c r="W31" s="72">
        <f t="shared" si="19"/>
        <v>0</v>
      </c>
      <c r="X31" s="72">
        <f t="shared" si="19"/>
        <v>150</v>
      </c>
      <c r="Y31" s="72">
        <f t="shared" si="19"/>
        <v>105</v>
      </c>
      <c r="Z31" s="72">
        <f t="shared" si="19"/>
        <v>65</v>
      </c>
      <c r="AA31" s="72">
        <f t="shared" si="19"/>
        <v>0</v>
      </c>
      <c r="AB31" s="72">
        <f t="shared" si="19"/>
        <v>390</v>
      </c>
      <c r="AC31" s="72">
        <f t="shared" si="19"/>
        <v>0</v>
      </c>
      <c r="AD31" s="72">
        <f t="shared" si="19"/>
        <v>140</v>
      </c>
      <c r="AE31" s="72">
        <f t="shared" si="19"/>
        <v>135</v>
      </c>
      <c r="AF31" s="72">
        <f t="shared" si="19"/>
        <v>80</v>
      </c>
      <c r="AG31" s="72">
        <f t="shared" si="19"/>
        <v>0</v>
      </c>
      <c r="AH31" s="72">
        <f t="shared" si="19"/>
        <v>445</v>
      </c>
      <c r="AI31" s="72">
        <f t="shared" si="19"/>
        <v>0</v>
      </c>
      <c r="AJ31" s="114"/>
    </row>
    <row r="32" spans="1:36" s="7" customFormat="1" ht="24" customHeight="1">
      <c r="A32" s="75"/>
      <c r="B32" s="48" t="s">
        <v>39</v>
      </c>
      <c r="C32" s="76"/>
      <c r="D32" s="162">
        <f>SUM(D31:F31)</f>
        <v>28.5</v>
      </c>
      <c r="E32" s="162"/>
      <c r="F32" s="162"/>
      <c r="G32" s="163">
        <f>SUM(G31:I31)</f>
        <v>31.5</v>
      </c>
      <c r="H32" s="163"/>
      <c r="I32" s="163"/>
      <c r="J32" s="53"/>
      <c r="K32" s="164" t="s">
        <v>40</v>
      </c>
      <c r="L32" s="164"/>
      <c r="M32" s="164"/>
      <c r="N32" s="165" t="s">
        <v>77</v>
      </c>
      <c r="O32" s="165"/>
      <c r="P32" s="75"/>
      <c r="Q32" s="75"/>
      <c r="R32" s="164">
        <f>SUM(R31:U31)</f>
        <v>675</v>
      </c>
      <c r="S32" s="164"/>
      <c r="T32" s="164"/>
      <c r="U32" s="164"/>
      <c r="V32" s="162">
        <f>SUM(V31:W31)</f>
        <v>835</v>
      </c>
      <c r="W32" s="162"/>
      <c r="X32" s="164">
        <f>SUM(X31:AA31)</f>
        <v>320</v>
      </c>
      <c r="Y32" s="164"/>
      <c r="Z32" s="164"/>
      <c r="AA32" s="164"/>
      <c r="AB32" s="162">
        <f>SUM(AB31:AC31)</f>
        <v>390</v>
      </c>
      <c r="AC32" s="162"/>
      <c r="AD32" s="164">
        <f>SUM(AD31:AG31)</f>
        <v>355</v>
      </c>
      <c r="AE32" s="164"/>
      <c r="AF32" s="164"/>
      <c r="AG32" s="164"/>
      <c r="AH32" s="162">
        <f>SUM(AH31:AI31)</f>
        <v>445</v>
      </c>
      <c r="AI32" s="162"/>
      <c r="AJ32" s="77"/>
    </row>
    <row r="33" spans="1:36" s="7" customFormat="1" ht="12.75" customHeight="1">
      <c r="A33" s="75"/>
      <c r="B33" s="78"/>
      <c r="C33" s="78"/>
      <c r="D33" s="78"/>
      <c r="E33" s="78"/>
      <c r="F33" s="79"/>
      <c r="G33" s="78"/>
      <c r="H33" s="78"/>
      <c r="I33" s="78"/>
      <c r="J33" s="75"/>
      <c r="K33" s="162" t="s">
        <v>41</v>
      </c>
      <c r="L33" s="162"/>
      <c r="M33" s="162"/>
      <c r="N33" s="162"/>
      <c r="O33" s="162"/>
      <c r="P33" s="80"/>
      <c r="Q33" s="75"/>
      <c r="R33" s="162">
        <f>X33+AD33</f>
        <v>1510</v>
      </c>
      <c r="S33" s="162"/>
      <c r="T33" s="162"/>
      <c r="U33" s="162"/>
      <c r="V33" s="162"/>
      <c r="W33" s="162"/>
      <c r="X33" s="162">
        <f>X32+AB32</f>
        <v>710</v>
      </c>
      <c r="Y33" s="162"/>
      <c r="Z33" s="162"/>
      <c r="AA33" s="162"/>
      <c r="AB33" s="162"/>
      <c r="AC33" s="162"/>
      <c r="AD33" s="162">
        <f>AD32+AH32</f>
        <v>800</v>
      </c>
      <c r="AE33" s="162"/>
      <c r="AF33" s="162"/>
      <c r="AG33" s="162"/>
      <c r="AH33" s="162"/>
      <c r="AI33" s="162"/>
      <c r="AJ33" s="77"/>
    </row>
    <row r="34" spans="1:36" s="7" customFormat="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9"/>
      <c r="S34" s="9"/>
      <c r="T34" s="9"/>
      <c r="U34" s="9"/>
      <c r="V34" s="9"/>
      <c r="W34" s="27"/>
      <c r="X34" s="10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26"/>
    </row>
    <row r="35" spans="1:36" ht="12.75" customHeight="1">
      <c r="A35" s="175" t="s">
        <v>42</v>
      </c>
      <c r="B35" s="175"/>
      <c r="C35" s="6"/>
      <c r="D35" s="175" t="s">
        <v>43</v>
      </c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1:36" ht="12.75" customHeight="1">
      <c r="A36" s="158" t="s">
        <v>44</v>
      </c>
      <c r="B36" s="158"/>
      <c r="C36" s="13"/>
      <c r="D36" s="158" t="s">
        <v>45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4" t="s">
        <v>46</v>
      </c>
      <c r="T36" s="15"/>
      <c r="U36" s="15"/>
      <c r="V36" s="15"/>
      <c r="W36" s="16"/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1:36" ht="12.75" customHeight="1">
      <c r="A37" s="157" t="s">
        <v>47</v>
      </c>
      <c r="B37" s="157"/>
      <c r="C37" s="17"/>
      <c r="D37" s="158" t="s">
        <v>48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8" t="s">
        <v>49</v>
      </c>
      <c r="T37" s="15"/>
      <c r="U37" s="15"/>
      <c r="V37" s="16"/>
      <c r="W37" s="13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1:36" ht="13.5" customHeight="1">
      <c r="A38" s="157"/>
      <c r="B38" s="157"/>
      <c r="C38" s="17"/>
      <c r="D38" s="157" t="s">
        <v>50</v>
      </c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9" t="s">
        <v>51</v>
      </c>
      <c r="T38" s="20"/>
      <c r="U38" s="20"/>
      <c r="V38" s="21"/>
      <c r="W38" s="22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1:36" ht="13.5" customHeight="1">
      <c r="A39" s="156"/>
      <c r="B39" s="156"/>
      <c r="C39" s="28"/>
      <c r="D39" s="156" t="s">
        <v>52</v>
      </c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9"/>
      <c r="T39" s="23"/>
      <c r="U39" s="23"/>
      <c r="V39" s="23"/>
      <c r="W39" s="24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</sheetData>
  <sheetProtection/>
  <mergeCells count="72">
    <mergeCell ref="A39:B39"/>
    <mergeCell ref="D39:R39"/>
    <mergeCell ref="A35:B35"/>
    <mergeCell ref="D35:W35"/>
    <mergeCell ref="A36:B36"/>
    <mergeCell ref="D36:R36"/>
    <mergeCell ref="A37:B37"/>
    <mergeCell ref="D37:R37"/>
    <mergeCell ref="AB32:AC32"/>
    <mergeCell ref="AD32:AG32"/>
    <mergeCell ref="AH32:AI32"/>
    <mergeCell ref="A38:B38"/>
    <mergeCell ref="D38:R38"/>
    <mergeCell ref="K33:O33"/>
    <mergeCell ref="R33:W33"/>
    <mergeCell ref="X33:AC33"/>
    <mergeCell ref="AD33:AI33"/>
    <mergeCell ref="X32:AA32"/>
    <mergeCell ref="K32:M32"/>
    <mergeCell ref="N32:O32"/>
    <mergeCell ref="R32:U32"/>
    <mergeCell ref="V32:W32"/>
    <mergeCell ref="B16:C16"/>
    <mergeCell ref="B7:C7"/>
    <mergeCell ref="D32:F32"/>
    <mergeCell ref="B23:C23"/>
    <mergeCell ref="D24:AJ24"/>
    <mergeCell ref="A31:B31"/>
    <mergeCell ref="B17:C17"/>
    <mergeCell ref="B14:C15"/>
    <mergeCell ref="B9:C9"/>
    <mergeCell ref="B11:C11"/>
    <mergeCell ref="B12:C12"/>
    <mergeCell ref="G32:I32"/>
    <mergeCell ref="B18:C18"/>
    <mergeCell ref="B19:C19"/>
    <mergeCell ref="B20:C20"/>
    <mergeCell ref="B21:C21"/>
    <mergeCell ref="J14:J15"/>
    <mergeCell ref="K14:K15"/>
    <mergeCell ref="L14:L15"/>
    <mergeCell ref="M14:M15"/>
    <mergeCell ref="B8:C8"/>
    <mergeCell ref="B13:C13"/>
    <mergeCell ref="B10:C10"/>
    <mergeCell ref="AJ3:AJ6"/>
    <mergeCell ref="P3:P6"/>
    <mergeCell ref="Q3:Q6"/>
    <mergeCell ref="R3:W5"/>
    <mergeCell ref="AD5:AI5"/>
    <mergeCell ref="X3:AC4"/>
    <mergeCell ref="AD3:AI4"/>
    <mergeCell ref="X5:AC5"/>
    <mergeCell ref="N14:N15"/>
    <mergeCell ref="O14:O15"/>
    <mergeCell ref="A14:A15"/>
    <mergeCell ref="B22:C22"/>
    <mergeCell ref="A1:AI1"/>
    <mergeCell ref="A2:AI2"/>
    <mergeCell ref="A3:A6"/>
    <mergeCell ref="B3:C6"/>
    <mergeCell ref="D3:M3"/>
    <mergeCell ref="L5:L6"/>
    <mergeCell ref="N3:O4"/>
    <mergeCell ref="D4:I4"/>
    <mergeCell ref="J4:M4"/>
    <mergeCell ref="D5:F5"/>
    <mergeCell ref="G5:I5"/>
    <mergeCell ref="J5:J6"/>
    <mergeCell ref="K5:K6"/>
    <mergeCell ref="N5:O5"/>
    <mergeCell ref="M5:M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56" r:id="rId1"/>
  <ignoredErrors>
    <ignoredError sqref="P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Emilia Górska</cp:lastModifiedBy>
  <cp:lastPrinted>2023-05-18T12:42:46Z</cp:lastPrinted>
  <dcterms:created xsi:type="dcterms:W3CDTF">2015-04-03T14:06:35Z</dcterms:created>
  <dcterms:modified xsi:type="dcterms:W3CDTF">2023-05-18T12:43:18Z</dcterms:modified>
  <cp:category/>
  <cp:version/>
  <cp:contentType/>
  <cp:contentStatus/>
</cp:coreProperties>
</file>