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970" tabRatio="639" activeTab="0"/>
  </bookViews>
  <sheets>
    <sheet name="I  rok" sheetId="1" r:id="rId1"/>
    <sheet name="II  rok" sheetId="2" r:id="rId2"/>
  </sheets>
  <definedNames/>
  <calcPr fullCalcOnLoad="1"/>
</workbook>
</file>

<file path=xl/sharedStrings.xml><?xml version="1.0" encoding="utf-8"?>
<sst xmlns="http://schemas.openxmlformats.org/spreadsheetml/2006/main" count="253" uniqueCount="106">
  <si>
    <t>SEMESTR I</t>
  </si>
  <si>
    <t>Suma godzin w roku</t>
  </si>
  <si>
    <t>W</t>
  </si>
  <si>
    <t>S</t>
  </si>
  <si>
    <t>I</t>
  </si>
  <si>
    <t>II</t>
  </si>
  <si>
    <t xml:space="preserve">SUMA    GODZIN   </t>
  </si>
  <si>
    <t>ECTS</t>
  </si>
  <si>
    <r>
      <t>W</t>
    </r>
    <r>
      <rPr>
        <sz val="10"/>
        <rFont val="Times New Roman"/>
        <family val="1"/>
      </rPr>
      <t>-wykłady</t>
    </r>
  </si>
  <si>
    <r>
      <t>S</t>
    </r>
    <r>
      <rPr>
        <sz val="10"/>
        <rFont val="Times New Roman"/>
        <family val="1"/>
      </rPr>
      <t>-seminaria</t>
    </r>
  </si>
  <si>
    <t>FORMA                  ZALICZENIA</t>
  </si>
  <si>
    <t>Ćw</t>
  </si>
  <si>
    <r>
      <t>Ćw</t>
    </r>
    <r>
      <rPr>
        <sz val="10"/>
        <rFont val="Times New Roman"/>
        <family val="1"/>
      </rPr>
      <t>-ćwiczenia</t>
    </r>
  </si>
  <si>
    <t>semestr</t>
  </si>
  <si>
    <t>ZP</t>
  </si>
  <si>
    <t>PZ</t>
  </si>
  <si>
    <r>
      <t>ZP</t>
    </r>
    <r>
      <rPr>
        <sz val="10"/>
        <rFont val="Times New Roman"/>
        <family val="1"/>
      </rPr>
      <t>-zajęcia praktyczne</t>
    </r>
  </si>
  <si>
    <t>Lp</t>
  </si>
  <si>
    <t>NAZWA PRZEDMIOTU</t>
  </si>
  <si>
    <t>Forma zaliczenia</t>
  </si>
  <si>
    <t>Forma zajęć</t>
  </si>
  <si>
    <t>BN</t>
  </si>
  <si>
    <r>
      <t>BN</t>
    </r>
    <r>
      <rPr>
        <sz val="10"/>
        <rFont val="Times New Roman"/>
        <family val="1"/>
      </rPr>
      <t>-bez nauczyciela</t>
    </r>
  </si>
  <si>
    <t>liczba godzin</t>
  </si>
  <si>
    <t>Jednostka prowadząca przedmiot</t>
  </si>
  <si>
    <t>SEMESTR II</t>
  </si>
  <si>
    <t>RAZEM</t>
  </si>
  <si>
    <t>Razem</t>
  </si>
  <si>
    <t>Semestr</t>
  </si>
  <si>
    <t>T</t>
  </si>
  <si>
    <r>
      <t>ZAL</t>
    </r>
    <r>
      <rPr>
        <sz val="10"/>
        <rFont val="Times New Roman"/>
        <family val="1"/>
      </rPr>
      <t>-zaliczenie</t>
    </r>
  </si>
  <si>
    <t>Ogółem</t>
  </si>
  <si>
    <t>Godz. ogółem</t>
  </si>
  <si>
    <r>
      <t>T-</t>
    </r>
    <r>
      <rPr>
        <sz val="10"/>
        <rFont val="Times New Roman"/>
        <family val="1"/>
      </rPr>
      <t>zajęcia teoretyczne</t>
    </r>
  </si>
  <si>
    <t>Godz. do pensum</t>
  </si>
  <si>
    <t>Godz. Pozostałe</t>
  </si>
  <si>
    <r>
      <t>PZ</t>
    </r>
    <r>
      <rPr>
        <sz val="10"/>
        <rFont val="Times New Roman"/>
        <family val="1"/>
      </rPr>
      <t>-praktyka zawodowa</t>
    </r>
  </si>
  <si>
    <r>
      <t>EGZ</t>
    </r>
    <r>
      <rPr>
        <sz val="10"/>
        <rFont val="Times New Roman"/>
        <family val="1"/>
      </rPr>
      <t>-egzamin</t>
    </r>
  </si>
  <si>
    <t>Razem ogółem</t>
  </si>
  <si>
    <t>Razem
do pensum</t>
  </si>
  <si>
    <t>DIAGNOSTYKA RADIOLOGICZNA W SCHORZENIACH NEUROLOGICZNYCH PATOLOGII GŁOSU I MOWY</t>
  </si>
  <si>
    <t>MORFOLOGIA I SKŁADNIA JĘZYKA POLSKIEGO</t>
  </si>
  <si>
    <t>ZABURZENIA SŁUCHU UWARUNKOWANE GENETYCZNIE</t>
  </si>
  <si>
    <t>DIAGNOSTYKA I TERAPIA DZIECKA Z MÓZGOWYM PORAŻENIEM DZIECIĘCYM</t>
  </si>
  <si>
    <t>NEUROFIZJOLOGICZNE METODY REHABILITACJI MAŁEGO DZIECKA</t>
  </si>
  <si>
    <t>TERAPIA LOGOPEDYCZNA DZIECI Z ROZSZCZEPAMI</t>
  </si>
  <si>
    <t>DYSFUNKCJA NARZĄDU ŻUCIA</t>
  </si>
  <si>
    <t>WCZEŚNIAK - CHARAKTERYSTYKA, ROZWÓJ I OPIEKA NEONATOLOGICZNA</t>
  </si>
  <si>
    <t>WIELOKULTUROWOŚĆ</t>
  </si>
  <si>
    <t>STATYSTYKA MEDYCZNA</t>
  </si>
  <si>
    <t>JĘZYK ANGIELSKI SPECJALISTYCZNY</t>
  </si>
  <si>
    <t>PRZEDMIOTY FAKULTATYWNE</t>
  </si>
  <si>
    <t>Zakład Diagnostyki Biochemicznej</t>
  </si>
  <si>
    <t>Zakład Radiologii</t>
  </si>
  <si>
    <t>Zakład Fonoaudiologii Klinicznej i Logopedii</t>
  </si>
  <si>
    <t>Klinika Otolaryngologii</t>
  </si>
  <si>
    <t>Klinika Rehabilitacji Dziecięcej</t>
  </si>
  <si>
    <t>Klinika Chirurgii Szczękowo Twarzowej i Plastycznej</t>
  </si>
  <si>
    <t>Zakład Protetyki Stomatologicznej</t>
  </si>
  <si>
    <t>Klinika Neonatologii i Intensywnej Terapii Noworodka</t>
  </si>
  <si>
    <t>Zakład Statystyki i Informatyki Medycznej</t>
  </si>
  <si>
    <t>Studium Języków Obcych</t>
  </si>
  <si>
    <t>DYSGLOSJA</t>
  </si>
  <si>
    <t xml:space="preserve">AUTYZM, MUTYZM, LOGOFOBIA </t>
  </si>
  <si>
    <t>ZABURZENIA KOMUNIKACJI W SCHIZOFRENII</t>
  </si>
  <si>
    <t>PSYCHOTERAPIA</t>
  </si>
  <si>
    <t xml:space="preserve">SEMINARIUM MAGISTERSKIE          </t>
  </si>
  <si>
    <t>PRAKTYKI ZAWODOWE</t>
  </si>
  <si>
    <t>Klinika Psychiatrii</t>
  </si>
  <si>
    <t>Samodzielna Pracownia Diagnostyki Układu Oddechowego i Bronchoskopii</t>
  </si>
  <si>
    <t>Zakład, w którym realizowana jest praca magisterska</t>
  </si>
  <si>
    <t>ZAL</t>
  </si>
  <si>
    <t>EGZ</t>
  </si>
  <si>
    <t xml:space="preserve">STUDIA II STOPNIA  STACJONARNE  </t>
  </si>
  <si>
    <t>WADY TWARZO-CZASZKI</t>
  </si>
  <si>
    <t>Klinika Neurologii i Rehabilitacji Dziecięcej</t>
  </si>
  <si>
    <t>DYSARTRYCZNE ZABURZENIA MOWY</t>
  </si>
  <si>
    <r>
      <t xml:space="preserve">Zakład Fonoaudiologii Klinicznej i Logopedii </t>
    </r>
    <r>
      <rPr>
        <b/>
        <sz val="9"/>
        <rFont val="Times New Roman"/>
        <family val="1"/>
      </rPr>
      <t xml:space="preserve">2w, 15zp; </t>
    </r>
    <r>
      <rPr>
        <sz val="9"/>
        <rFont val="Times New Roman"/>
        <family val="1"/>
      </rPr>
      <t xml:space="preserve">                                         Klinika Otolaryngologii</t>
    </r>
    <r>
      <rPr>
        <b/>
        <sz val="9"/>
        <rFont val="Times New Roman"/>
        <family val="1"/>
      </rPr>
      <t xml:space="preserve"> 2w</t>
    </r>
  </si>
  <si>
    <r>
      <t xml:space="preserve">W - BUDOWA I OBSŁUGA APARATÓW SŁUCHOWYCH / AUDIOPROTETYKA  </t>
    </r>
    <r>
      <rPr>
        <b/>
        <sz val="9"/>
        <rFont val="Times New Roman"/>
        <family val="1"/>
      </rPr>
      <t xml:space="preserve">Przedmiot realizowany przez dwie jednostki. Podział przy opisie jednostek prowadzących         ---&gt; </t>
    </r>
  </si>
  <si>
    <t>POSTĘPOWANIE LOGOPEDYCZNE W ZABURZENIACH GŁOSU I MOWY O PODŁOŻU PSYCHOGENNYM</t>
  </si>
  <si>
    <t>NEUROLOGOPEDIA</t>
  </si>
  <si>
    <t>SYTUACJA PRAWNA OSÓB PRACUJĄCYCH GŁOSEM</t>
  </si>
  <si>
    <t>W - ELEMENTY POLSZCZYZNY REGIONALNEJ / PODSTAWY DIALEKTOLOGII</t>
  </si>
  <si>
    <t>AFAZJA W NEUROLOGII KLINICZNEJ</t>
  </si>
  <si>
    <t>REHABILITACJA OSÓB Z IMPLANTEM ŚLIMAKOWYM</t>
  </si>
  <si>
    <t>W - NATURALNA REHABILITACJA GŁOSU I MOWY LARYNGEKTOMOWANYCH / MOWA PRZEŁYKOWA I GARDŁOWA OSÓB LARYNGEKTOMOWANYCH</t>
  </si>
  <si>
    <t>Zakład Medycyny Wieku Rozwojowego i Pielęgniarstwa Pediatrycznego</t>
  </si>
  <si>
    <t>Zakład Patomorfologii Ogólnej</t>
  </si>
  <si>
    <t>SZKOLENIE BHP</t>
  </si>
  <si>
    <t>Zakład Higieny, Epidemiologii i Ergonomii</t>
  </si>
  <si>
    <t>DIAGNOSTYKA BIOCHEMICZNA</t>
  </si>
  <si>
    <t>HISTOLOGIA I CYTOFIZJOLOGIA</t>
  </si>
  <si>
    <t>BIOLOGIA MEDYCZNA</t>
  </si>
  <si>
    <t>PSYCHIATRIA DZIECIĘCA I ZABURZENIA ROZWOJOWE</t>
  </si>
  <si>
    <t>PATOFIZJOLOGIA KLINICZNA</t>
  </si>
  <si>
    <t>LOGOPEDIA MEDIALNA</t>
  </si>
  <si>
    <t>ALERGOLOGIA  KLINICZNA</t>
  </si>
  <si>
    <t>Zakład Biologii Medycznej</t>
  </si>
  <si>
    <r>
      <rPr>
        <sz val="9"/>
        <rFont val="Times New Roman"/>
        <family val="1"/>
      </rPr>
      <t xml:space="preserve">Zakład Fonoaudiologii Klinicznej i Logopedii  - </t>
    </r>
    <r>
      <rPr>
        <b/>
        <sz val="9"/>
        <rFont val="Times New Roman"/>
        <family val="1"/>
      </rPr>
      <t xml:space="preserve">230g, </t>
    </r>
    <r>
      <rPr>
        <sz val="9"/>
        <rFont val="Times New Roman"/>
        <family val="1"/>
      </rPr>
      <t xml:space="preserve">                                    Zakład Patomorfologii Ogólnej - </t>
    </r>
    <r>
      <rPr>
        <b/>
        <sz val="9"/>
        <rFont val="Times New Roman"/>
        <family val="1"/>
      </rPr>
      <t xml:space="preserve">10g,                                                           </t>
    </r>
  </si>
  <si>
    <t>METODOLOGIA BADAŃ NAUKOWYCH</t>
  </si>
  <si>
    <t>W - MUZYKOTERAPIA/ METODY ARTYSTYCZNE W PATOLOGII GŁOSU I MOWY</t>
  </si>
  <si>
    <t>W - KOMUNIKACJA OSÓB GŁUCHYCH I GŁĘBOKO NIEDOSŁYSZĄCYCH/ ZABURZENIA GŁOSU I MOWY U OSÓB Z USZKODZONYM NARZĄDEM SŁUCHU</t>
  </si>
  <si>
    <t>W - CHIRURGICZNA REHABILITACJA OSÓB LARYNGEKTOMOWANYCH I ALTERNATYWNE METODY KOMUNIKACJI WERBALNEJ/ REHABILITACJA GŁOSU LARYNGEKTOMOWANYCH Z ZASTOSOWANIEM PROTEZ GŁOSOWYCH</t>
  </si>
  <si>
    <t>W - OPIEKA AUDIOLOGICZNA NAD OSOBAMI W PODESZŁYM WIEKU/ STARCZE ZMIANY NARZĄDU SŁUCHU I RÓWNOWAGI</t>
  </si>
  <si>
    <t>KIERUNEK :  Logopedia z Fonoaudiologią                                           I ROK                        rok akademicki: 2022/2023</t>
  </si>
  <si>
    <t>KIERUNEK : Logopedia z Fonoaudiologią                                                      II ROK                        rok akademicki: 2023/2024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</si>
</sst>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€&quot;#,##0;\-&quot;€&quot;#,##0"/>
    <numFmt numFmtId="167" formatCode="&quot;€&quot;#,##0;[Red]\-&quot;€&quot;#,##0"/>
    <numFmt numFmtId="168" formatCode="&quot;€&quot;#,##0.00;\-&quot;€&quot;#,##0.00"/>
    <numFmt numFmtId="169" formatCode="&quot;€&quot;#,##0.00;[Red]\-&quot;€&quot;#,##0.00"/>
    <numFmt numFmtId="170" formatCode="_-&quot;€&quot;* #,##0_-;\-&quot;€&quot;* #,##0_-;_-&quot;€&quot;* &quot;-&quot;_-;_-@_-"/>
    <numFmt numFmtId="171" formatCode="_-&quot;€&quot;* #,##0.00_-;\-&quot;€&quot;* #,##0.00_-;_-&quot;€&quot;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44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8"/>
      <name val="Arial CE"/>
      <family val="0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8"/>
      <name val="Times New Roman"/>
      <family val="1"/>
    </font>
    <font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2D050"/>
        <bgColor indexed="64"/>
      </patternFill>
    </fill>
  </fills>
  <borders count="7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7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0" borderId="35" xfId="0" applyFont="1" applyFill="1" applyBorder="1" applyAlignment="1">
      <alignment vertical="center"/>
    </xf>
    <xf numFmtId="0" fontId="6" fillId="0" borderId="26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6" fillId="0" borderId="37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left" vertical="center"/>
    </xf>
    <xf numFmtId="0" fontId="6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6" fillId="0" borderId="3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vertical="center" wrapText="1"/>
    </xf>
    <xf numFmtId="0" fontId="6" fillId="0" borderId="41" xfId="0" applyFont="1" applyFill="1" applyBorder="1" applyAlignment="1">
      <alignment vertical="center" wrapText="1"/>
    </xf>
    <xf numFmtId="0" fontId="6" fillId="0" borderId="38" xfId="0" applyFont="1" applyFill="1" applyBorder="1" applyAlignment="1">
      <alignment vertical="center" wrapText="1"/>
    </xf>
    <xf numFmtId="0" fontId="3" fillId="33" borderId="42" xfId="0" applyFont="1" applyFill="1" applyBorder="1" applyAlignment="1">
      <alignment vertical="center"/>
    </xf>
    <xf numFmtId="0" fontId="3" fillId="33" borderId="43" xfId="0" applyFont="1" applyFill="1" applyBorder="1" applyAlignment="1">
      <alignment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44" xfId="0" applyFont="1" applyFill="1" applyBorder="1" applyAlignment="1">
      <alignment horizontal="center" vertic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 horizontal="center" vertical="center" wrapText="1"/>
    </xf>
    <xf numFmtId="0" fontId="3" fillId="33" borderId="47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38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6" fillId="33" borderId="4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20" xfId="0" applyFont="1" applyFill="1" applyBorder="1" applyAlignment="1">
      <alignment horizontal="center" vertical="center" wrapText="1"/>
    </xf>
    <xf numFmtId="0" fontId="7" fillId="33" borderId="21" xfId="0" applyFont="1" applyFill="1" applyBorder="1" applyAlignment="1">
      <alignment horizontal="center" vertical="center" wrapText="1"/>
    </xf>
    <xf numFmtId="0" fontId="6" fillId="33" borderId="19" xfId="0" applyFont="1" applyFill="1" applyBorder="1" applyAlignment="1">
      <alignment horizontal="center" vertical="center" wrapText="1"/>
    </xf>
    <xf numFmtId="0" fontId="6" fillId="33" borderId="20" xfId="0" applyFont="1" applyFill="1" applyBorder="1" applyAlignment="1">
      <alignment horizontal="center" vertical="center" wrapText="1"/>
    </xf>
    <xf numFmtId="0" fontId="5" fillId="33" borderId="31" xfId="0" applyFont="1" applyFill="1" applyBorder="1" applyAlignment="1">
      <alignment horizontal="center" vertical="center" wrapText="1"/>
    </xf>
    <xf numFmtId="0" fontId="5" fillId="33" borderId="48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0" fontId="2" fillId="0" borderId="39" xfId="0" applyFont="1" applyFill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2" fillId="0" borderId="5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6" fillId="33" borderId="51" xfId="0" applyFont="1" applyFill="1" applyBorder="1" applyAlignment="1">
      <alignment horizontal="center" vertical="center" wrapText="1"/>
    </xf>
    <xf numFmtId="0" fontId="3" fillId="33" borderId="52" xfId="0" applyFont="1" applyFill="1" applyBorder="1" applyAlignment="1">
      <alignment horizontal="center" vertical="center" wrapText="1"/>
    </xf>
    <xf numFmtId="0" fontId="3" fillId="33" borderId="53" xfId="0" applyFont="1" applyFill="1" applyBorder="1" applyAlignment="1">
      <alignment horizontal="center" vertical="center" wrapText="1"/>
    </xf>
    <xf numFmtId="0" fontId="3" fillId="33" borderId="54" xfId="0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2" fillId="0" borderId="55" xfId="0" applyFont="1" applyBorder="1" applyAlignment="1">
      <alignment vertical="center"/>
    </xf>
    <xf numFmtId="0" fontId="5" fillId="34" borderId="56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6" xfId="0" applyFont="1" applyFill="1" applyBorder="1" applyAlignment="1">
      <alignment horizontal="center" vertical="center" wrapText="1"/>
    </xf>
    <xf numFmtId="0" fontId="1" fillId="0" borderId="38" xfId="0" applyFont="1" applyBorder="1" applyAlignment="1">
      <alignment vertical="center"/>
    </xf>
    <xf numFmtId="0" fontId="6" fillId="35" borderId="14" xfId="0" applyFont="1" applyFill="1" applyBorder="1" applyAlignment="1">
      <alignment horizontal="center" vertical="center" wrapText="1"/>
    </xf>
    <xf numFmtId="0" fontId="6" fillId="35" borderId="40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1" fillId="35" borderId="0" xfId="0" applyFont="1" applyFill="1" applyAlignment="1">
      <alignment vertical="center"/>
    </xf>
    <xf numFmtId="0" fontId="6" fillId="35" borderId="10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center" vertical="center" wrapText="1"/>
    </xf>
    <xf numFmtId="0" fontId="6" fillId="35" borderId="39" xfId="0" applyFont="1" applyFill="1" applyBorder="1" applyAlignment="1">
      <alignment horizontal="center" vertical="center" wrapText="1"/>
    </xf>
    <xf numFmtId="0" fontId="6" fillId="35" borderId="38" xfId="0" applyFont="1" applyFill="1" applyBorder="1" applyAlignment="1">
      <alignment horizontal="center" vertical="center" wrapText="1"/>
    </xf>
    <xf numFmtId="0" fontId="6" fillId="35" borderId="17" xfId="0" applyFont="1" applyFill="1" applyBorder="1" applyAlignment="1">
      <alignment horizontal="center" vertical="center" wrapText="1"/>
    </xf>
    <xf numFmtId="0" fontId="6" fillId="35" borderId="51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3" fillId="35" borderId="18" xfId="0" applyFont="1" applyFill="1" applyBorder="1" applyAlignment="1">
      <alignment horizontal="center" vertical="center" wrapText="1"/>
    </xf>
    <xf numFmtId="0" fontId="3" fillId="35" borderId="39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7" fillId="35" borderId="38" xfId="0" applyFont="1" applyFill="1" applyBorder="1" applyAlignment="1">
      <alignment horizontal="center" vertical="center" wrapText="1"/>
    </xf>
    <xf numFmtId="0" fontId="7" fillId="35" borderId="40" xfId="0" applyFont="1" applyFill="1" applyBorder="1" applyAlignment="1">
      <alignment horizontal="center" vertical="center" wrapText="1"/>
    </xf>
    <xf numFmtId="0" fontId="7" fillId="35" borderId="37" xfId="0" applyFont="1" applyFill="1" applyBorder="1" applyAlignment="1">
      <alignment horizontal="center" vertical="center" wrapText="1"/>
    </xf>
    <xf numFmtId="0" fontId="6" fillId="35" borderId="37" xfId="0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vertical="center" wrapText="1"/>
    </xf>
    <xf numFmtId="0" fontId="6" fillId="35" borderId="41" xfId="0" applyFont="1" applyFill="1" applyBorder="1" applyAlignment="1">
      <alignment vertical="center" wrapText="1"/>
    </xf>
    <xf numFmtId="0" fontId="6" fillId="35" borderId="38" xfId="0" applyFont="1" applyFill="1" applyBorder="1" applyAlignment="1">
      <alignment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6" fillId="33" borderId="37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8" fillId="34" borderId="56" xfId="0" applyFont="1" applyFill="1" applyBorder="1" applyAlignment="1">
      <alignment horizontal="center" vertical="center" wrapText="1"/>
    </xf>
    <xf numFmtId="0" fontId="4" fillId="34" borderId="58" xfId="0" applyFont="1" applyFill="1" applyBorder="1" applyAlignment="1">
      <alignment horizontal="center" vertical="center" wrapText="1"/>
    </xf>
    <xf numFmtId="0" fontId="4" fillId="34" borderId="43" xfId="0" applyFont="1" applyFill="1" applyBorder="1" applyAlignment="1">
      <alignment horizontal="center" vertical="center" wrapText="1"/>
    </xf>
    <xf numFmtId="0" fontId="8" fillId="33" borderId="58" xfId="0" applyFont="1" applyFill="1" applyBorder="1" applyAlignment="1">
      <alignment horizontal="center" vertical="center" wrapText="1"/>
    </xf>
    <xf numFmtId="0" fontId="8" fillId="33" borderId="43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2" fillId="0" borderId="60" xfId="0" applyFont="1" applyFill="1" applyBorder="1" applyAlignment="1">
      <alignment horizontal="left" vertical="center"/>
    </xf>
    <xf numFmtId="0" fontId="2" fillId="0" borderId="61" xfId="0" applyFont="1" applyFill="1" applyBorder="1" applyAlignment="1">
      <alignment horizontal="left" vertical="center"/>
    </xf>
    <xf numFmtId="0" fontId="5" fillId="33" borderId="5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3" fillId="33" borderId="56" xfId="0" applyFont="1" applyFill="1" applyBorder="1" applyAlignment="1">
      <alignment horizontal="center" vertical="center" wrapText="1"/>
    </xf>
    <xf numFmtId="0" fontId="3" fillId="33" borderId="58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 wrapText="1"/>
    </xf>
    <xf numFmtId="0" fontId="5" fillId="34" borderId="56" xfId="0" applyFont="1" applyFill="1" applyBorder="1" applyAlignment="1">
      <alignment horizontal="center" vertical="center" wrapText="1"/>
    </xf>
    <xf numFmtId="0" fontId="5" fillId="34" borderId="58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0" fontId="3" fillId="34" borderId="56" xfId="0" applyFont="1" applyFill="1" applyBorder="1" applyAlignment="1">
      <alignment horizontal="center" vertical="center" wrapText="1"/>
    </xf>
    <xf numFmtId="0" fontId="3" fillId="34" borderId="58" xfId="0" applyFont="1" applyFill="1" applyBorder="1" applyAlignment="1">
      <alignment horizontal="center" vertical="center" wrapText="1"/>
    </xf>
    <xf numFmtId="0" fontId="3" fillId="34" borderId="43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8" fillId="33" borderId="56" xfId="0" applyFont="1" applyFill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3" fillId="33" borderId="64" xfId="0" applyFont="1" applyFill="1" applyBorder="1" applyAlignment="1">
      <alignment horizontal="center" vertical="center" wrapText="1"/>
    </xf>
    <xf numFmtId="0" fontId="3" fillId="33" borderId="65" xfId="0" applyFont="1" applyFill="1" applyBorder="1" applyAlignment="1">
      <alignment horizontal="center" vertical="center" wrapText="1"/>
    </xf>
    <xf numFmtId="0" fontId="3" fillId="33" borderId="55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3" fillId="33" borderId="29" xfId="0" applyFont="1" applyFill="1" applyBorder="1" applyAlignment="1">
      <alignment horizontal="center" vertical="center" wrapText="1"/>
    </xf>
    <xf numFmtId="0" fontId="3" fillId="33" borderId="66" xfId="0" applyFont="1" applyFill="1" applyBorder="1" applyAlignment="1">
      <alignment horizontal="center" vertical="center" wrapText="1"/>
    </xf>
    <xf numFmtId="0" fontId="3" fillId="33" borderId="67" xfId="0" applyFont="1" applyFill="1" applyBorder="1" applyAlignment="1">
      <alignment horizontal="center" vertical="center" wrapText="1"/>
    </xf>
    <xf numFmtId="0" fontId="3" fillId="33" borderId="68" xfId="0" applyFont="1" applyFill="1" applyBorder="1" applyAlignment="1">
      <alignment horizontal="center" vertical="center" wrapText="1"/>
    </xf>
    <xf numFmtId="0" fontId="3" fillId="33" borderId="69" xfId="0" applyFont="1" applyFill="1" applyBorder="1" applyAlignment="1">
      <alignment horizontal="center" vertical="center" wrapText="1"/>
    </xf>
    <xf numFmtId="0" fontId="3" fillId="33" borderId="50" xfId="0" applyFont="1" applyFill="1" applyBorder="1" applyAlignment="1">
      <alignment horizontal="center" vertical="center" wrapText="1"/>
    </xf>
    <xf numFmtId="0" fontId="3" fillId="34" borderId="70" xfId="0" applyFont="1" applyFill="1" applyBorder="1" applyAlignment="1">
      <alignment horizontal="center" vertical="center" textRotation="90" wrapText="1"/>
    </xf>
    <xf numFmtId="0" fontId="9" fillId="34" borderId="69" xfId="0" applyFont="1" applyFill="1" applyBorder="1" applyAlignment="1">
      <alignment horizontal="center" vertical="center" textRotation="90" wrapText="1"/>
    </xf>
    <xf numFmtId="0" fontId="9" fillId="34" borderId="50" xfId="0" applyFont="1" applyFill="1" applyBorder="1" applyAlignment="1">
      <alignment horizontal="center" vertical="center" textRotation="90" wrapText="1"/>
    </xf>
    <xf numFmtId="0" fontId="3" fillId="33" borderId="56" xfId="0" applyFont="1" applyFill="1" applyBorder="1" applyAlignment="1">
      <alignment horizontal="left" vertical="center" wrapText="1"/>
    </xf>
    <xf numFmtId="0" fontId="3" fillId="33" borderId="58" xfId="0" applyFont="1" applyFill="1" applyBorder="1" applyAlignment="1">
      <alignment horizontal="left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0" fontId="3" fillId="33" borderId="71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3" fillId="33" borderId="70" xfId="0" applyFont="1" applyFill="1" applyBorder="1" applyAlignment="1">
      <alignment horizontal="center" vertical="center" textRotation="90" wrapText="1"/>
    </xf>
    <xf numFmtId="0" fontId="3" fillId="33" borderId="69" xfId="0" applyFont="1" applyFill="1" applyBorder="1" applyAlignment="1">
      <alignment horizontal="center" vertical="center" textRotation="90" wrapText="1"/>
    </xf>
    <xf numFmtId="0" fontId="3" fillId="33" borderId="50" xfId="0" applyFont="1" applyFill="1" applyBorder="1" applyAlignment="1">
      <alignment horizontal="center" vertical="center" textRotation="90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35" xfId="0" applyFont="1" applyFill="1" applyBorder="1" applyAlignment="1">
      <alignment horizontal="center" vertical="center" wrapText="1"/>
    </xf>
    <xf numFmtId="0" fontId="3" fillId="33" borderId="72" xfId="0" applyFont="1" applyFill="1" applyBorder="1" applyAlignment="1">
      <alignment horizontal="center" vertical="center" wrapText="1"/>
    </xf>
    <xf numFmtId="0" fontId="3" fillId="33" borderId="73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26" xfId="0" applyFont="1" applyFill="1" applyBorder="1" applyAlignment="1">
      <alignment horizontal="center" vertical="center" wrapText="1"/>
    </xf>
    <xf numFmtId="0" fontId="3" fillId="33" borderId="42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45"/>
  <sheetViews>
    <sheetView tabSelected="1" zoomScalePageLayoutView="0" workbookViewId="0" topLeftCell="A1">
      <pane xSplit="2" ySplit="7" topLeftCell="C29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35" sqref="A35:B37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75390625" style="1" customWidth="1"/>
    <col min="4" max="4" width="4.875" style="1" customWidth="1"/>
    <col min="5" max="5" width="4.00390625" style="1" customWidth="1"/>
    <col min="6" max="6" width="5.625" style="1" customWidth="1"/>
    <col min="7" max="7" width="4.75390625" style="1" customWidth="1"/>
    <col min="8" max="8" width="3.375" style="1" customWidth="1"/>
    <col min="9" max="9" width="4.125" style="1" customWidth="1"/>
    <col min="10" max="10" width="5.125" style="1" customWidth="1"/>
    <col min="11" max="11" width="5.00390625" style="1" customWidth="1"/>
    <col min="12" max="12" width="8.125" style="1" customWidth="1"/>
    <col min="13" max="13" width="6.1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1" width="4.0039062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4.125" style="1" customWidth="1"/>
    <col min="28" max="28" width="3.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203" t="s">
        <v>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55"/>
    </row>
    <row r="3" spans="1:35" ht="43.5" customHeight="1" thickBot="1">
      <c r="A3" s="183" t="s">
        <v>104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56"/>
    </row>
    <row r="4" spans="1:35" ht="14.25" customHeight="1" thickBot="1">
      <c r="A4" s="200" t="s">
        <v>17</v>
      </c>
      <c r="B4" s="195" t="s">
        <v>18</v>
      </c>
      <c r="C4" s="172" t="s">
        <v>7</v>
      </c>
      <c r="D4" s="173"/>
      <c r="E4" s="173"/>
      <c r="F4" s="173"/>
      <c r="G4" s="173"/>
      <c r="H4" s="173"/>
      <c r="I4" s="173"/>
      <c r="J4" s="173"/>
      <c r="K4" s="173"/>
      <c r="L4" s="204"/>
      <c r="M4" s="188" t="s">
        <v>10</v>
      </c>
      <c r="N4" s="189"/>
      <c r="O4" s="180" t="s">
        <v>39</v>
      </c>
      <c r="P4" s="192" t="s">
        <v>38</v>
      </c>
      <c r="Q4" s="172" t="s">
        <v>1</v>
      </c>
      <c r="R4" s="173"/>
      <c r="S4" s="173"/>
      <c r="T4" s="173"/>
      <c r="U4" s="173"/>
      <c r="V4" s="174"/>
      <c r="W4" s="172" t="s">
        <v>0</v>
      </c>
      <c r="X4" s="173"/>
      <c r="Y4" s="173"/>
      <c r="Z4" s="173"/>
      <c r="AA4" s="173"/>
      <c r="AB4" s="174"/>
      <c r="AC4" s="172" t="s">
        <v>25</v>
      </c>
      <c r="AD4" s="173"/>
      <c r="AE4" s="173"/>
      <c r="AF4" s="173"/>
      <c r="AG4" s="173"/>
      <c r="AH4" s="174"/>
      <c r="AI4" s="165" t="s">
        <v>24</v>
      </c>
    </row>
    <row r="5" spans="1:35" ht="12.75" customHeight="1" thickBot="1">
      <c r="A5" s="201"/>
      <c r="B5" s="196"/>
      <c r="C5" s="152" t="s">
        <v>28</v>
      </c>
      <c r="D5" s="153"/>
      <c r="E5" s="153"/>
      <c r="F5" s="153"/>
      <c r="G5" s="153"/>
      <c r="H5" s="154"/>
      <c r="I5" s="152" t="s">
        <v>27</v>
      </c>
      <c r="J5" s="153"/>
      <c r="K5" s="153"/>
      <c r="L5" s="151"/>
      <c r="M5" s="190"/>
      <c r="N5" s="191"/>
      <c r="O5" s="181"/>
      <c r="P5" s="193"/>
      <c r="Q5" s="185"/>
      <c r="R5" s="186"/>
      <c r="S5" s="186"/>
      <c r="T5" s="186"/>
      <c r="U5" s="186"/>
      <c r="V5" s="187"/>
      <c r="W5" s="175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7"/>
      <c r="AI5" s="166"/>
    </row>
    <row r="6" spans="1:35" ht="12.75" customHeight="1" thickBot="1">
      <c r="A6" s="201"/>
      <c r="B6" s="196"/>
      <c r="C6" s="152" t="s">
        <v>4</v>
      </c>
      <c r="D6" s="153"/>
      <c r="E6" s="151"/>
      <c r="F6" s="152" t="s">
        <v>5</v>
      </c>
      <c r="G6" s="153"/>
      <c r="H6" s="154"/>
      <c r="I6" s="178" t="s">
        <v>29</v>
      </c>
      <c r="J6" s="178" t="s">
        <v>14</v>
      </c>
      <c r="K6" s="178" t="s">
        <v>15</v>
      </c>
      <c r="L6" s="178" t="s">
        <v>31</v>
      </c>
      <c r="M6" s="169" t="s">
        <v>13</v>
      </c>
      <c r="N6" s="170"/>
      <c r="O6" s="181"/>
      <c r="P6" s="193"/>
      <c r="Q6" s="175"/>
      <c r="R6" s="176"/>
      <c r="S6" s="176"/>
      <c r="T6" s="176"/>
      <c r="U6" s="176"/>
      <c r="V6" s="177"/>
      <c r="W6" s="169" t="s">
        <v>23</v>
      </c>
      <c r="X6" s="170"/>
      <c r="Y6" s="170"/>
      <c r="Z6" s="170"/>
      <c r="AA6" s="170"/>
      <c r="AB6" s="171"/>
      <c r="AC6" s="169" t="s">
        <v>23</v>
      </c>
      <c r="AD6" s="170"/>
      <c r="AE6" s="170"/>
      <c r="AF6" s="170"/>
      <c r="AG6" s="170"/>
      <c r="AH6" s="171"/>
      <c r="AI6" s="167"/>
    </row>
    <row r="7" spans="1:35" ht="13.5" thickBot="1">
      <c r="A7" s="202"/>
      <c r="B7" s="197"/>
      <c r="C7" s="31" t="s">
        <v>29</v>
      </c>
      <c r="D7" s="30" t="s">
        <v>14</v>
      </c>
      <c r="E7" s="30" t="s">
        <v>15</v>
      </c>
      <c r="F7" s="59" t="s">
        <v>29</v>
      </c>
      <c r="G7" s="32" t="s">
        <v>14</v>
      </c>
      <c r="H7" s="30" t="s">
        <v>15</v>
      </c>
      <c r="I7" s="179"/>
      <c r="J7" s="179"/>
      <c r="K7" s="179"/>
      <c r="L7" s="205"/>
      <c r="M7" s="31" t="s">
        <v>4</v>
      </c>
      <c r="N7" s="60" t="s">
        <v>5</v>
      </c>
      <c r="O7" s="182"/>
      <c r="P7" s="194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21</v>
      </c>
      <c r="V7" s="62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30" t="s">
        <v>15</v>
      </c>
      <c r="AI7" s="168"/>
    </row>
    <row r="8" spans="1:35" ht="12.75">
      <c r="A8" s="8">
        <v>1</v>
      </c>
      <c r="B8" s="7" t="s">
        <v>90</v>
      </c>
      <c r="C8" s="9">
        <v>0.2</v>
      </c>
      <c r="D8" s="10">
        <v>0.8</v>
      </c>
      <c r="E8" s="12"/>
      <c r="F8" s="9"/>
      <c r="G8" s="20"/>
      <c r="H8" s="11"/>
      <c r="I8" s="63">
        <f>C8+F8</f>
        <v>0.2</v>
      </c>
      <c r="J8" s="68">
        <f>D8+G8</f>
        <v>0.8</v>
      </c>
      <c r="K8" s="64">
        <f>E8+H8</f>
        <v>0</v>
      </c>
      <c r="L8" s="8">
        <f aca="true" t="shared" si="0" ref="L8:L35">SUM(I8:K8)</f>
        <v>1</v>
      </c>
      <c r="M8" s="42" t="s">
        <v>71</v>
      </c>
      <c r="N8" s="39"/>
      <c r="O8" s="103">
        <f>SUM(Q8:T8)</f>
        <v>25</v>
      </c>
      <c r="P8" s="57">
        <f>SUM(Q8:V8)</f>
        <v>25</v>
      </c>
      <c r="Q8" s="65">
        <f aca="true" t="shared" si="1" ref="Q8:V8">W8+AC8</f>
        <v>5</v>
      </c>
      <c r="R8" s="66">
        <f t="shared" si="1"/>
        <v>0</v>
      </c>
      <c r="S8" s="66">
        <f t="shared" si="1"/>
        <v>0</v>
      </c>
      <c r="T8" s="66">
        <f t="shared" si="1"/>
        <v>20</v>
      </c>
      <c r="U8" s="66">
        <f t="shared" si="1"/>
        <v>0</v>
      </c>
      <c r="V8" s="67">
        <f t="shared" si="1"/>
        <v>0</v>
      </c>
      <c r="W8" s="9">
        <v>5</v>
      </c>
      <c r="X8" s="10"/>
      <c r="Y8" s="10"/>
      <c r="Z8" s="10">
        <v>20</v>
      </c>
      <c r="AA8" s="107"/>
      <c r="AB8" s="11"/>
      <c r="AC8" s="9"/>
      <c r="AD8" s="12"/>
      <c r="AE8" s="12"/>
      <c r="AF8" s="12"/>
      <c r="AG8" s="107"/>
      <c r="AH8" s="11"/>
      <c r="AI8" s="7" t="s">
        <v>52</v>
      </c>
    </row>
    <row r="9" spans="1:35" ht="36">
      <c r="A9" s="69">
        <v>2</v>
      </c>
      <c r="B9" s="5" t="s">
        <v>40</v>
      </c>
      <c r="C9" s="45"/>
      <c r="D9" s="47"/>
      <c r="E9" s="48"/>
      <c r="F9" s="45">
        <v>0.4</v>
      </c>
      <c r="G9" s="13">
        <v>1.6</v>
      </c>
      <c r="H9" s="43"/>
      <c r="I9" s="70">
        <f aca="true" t="shared" si="2" ref="I9:I35">C9+F9</f>
        <v>0.4</v>
      </c>
      <c r="J9" s="74">
        <f aca="true" t="shared" si="3" ref="J9:J35">D9+G9</f>
        <v>1.6</v>
      </c>
      <c r="K9" s="90">
        <f>E9+H9</f>
        <v>0</v>
      </c>
      <c r="L9" s="69">
        <f t="shared" si="0"/>
        <v>2</v>
      </c>
      <c r="M9" s="49"/>
      <c r="N9" s="46" t="s">
        <v>71</v>
      </c>
      <c r="O9" s="104">
        <f aca="true" t="shared" si="4" ref="O9:O35">SUM(Q9:T9)</f>
        <v>25</v>
      </c>
      <c r="P9" s="58">
        <f aca="true" t="shared" si="5" ref="P9:P35">SUM(Q9:V9)</f>
        <v>50</v>
      </c>
      <c r="Q9" s="71">
        <f aca="true" t="shared" si="6" ref="Q9:Q35">W9+AC9</f>
        <v>5</v>
      </c>
      <c r="R9" s="72">
        <f aca="true" t="shared" si="7" ref="R9:R35">X9+AD9</f>
        <v>0</v>
      </c>
      <c r="S9" s="72">
        <f aca="true" t="shared" si="8" ref="S9:S35">Y9+AE9</f>
        <v>20</v>
      </c>
      <c r="T9" s="72">
        <f aca="true" t="shared" si="9" ref="T9:T35">Z9+AF9</f>
        <v>0</v>
      </c>
      <c r="U9" s="72">
        <f aca="true" t="shared" si="10" ref="U9:U35">AA9+AG9</f>
        <v>25</v>
      </c>
      <c r="V9" s="73">
        <f aca="true" t="shared" si="11" ref="V9:V35">AB9+AH9</f>
        <v>0</v>
      </c>
      <c r="W9" s="45"/>
      <c r="X9" s="47"/>
      <c r="Y9" s="47"/>
      <c r="Z9" s="47"/>
      <c r="AA9" s="108"/>
      <c r="AB9" s="43"/>
      <c r="AC9" s="45">
        <v>5</v>
      </c>
      <c r="AD9" s="47"/>
      <c r="AE9" s="48">
        <v>20</v>
      </c>
      <c r="AF9" s="48"/>
      <c r="AG9" s="108">
        <v>25</v>
      </c>
      <c r="AH9" s="43"/>
      <c r="AI9" s="5" t="s">
        <v>53</v>
      </c>
    </row>
    <row r="10" spans="1:35" ht="12.75">
      <c r="A10" s="69">
        <v>3</v>
      </c>
      <c r="B10" s="5" t="s">
        <v>91</v>
      </c>
      <c r="C10" s="45">
        <v>0.3</v>
      </c>
      <c r="D10" s="47">
        <v>0.7</v>
      </c>
      <c r="E10" s="48"/>
      <c r="F10" s="45"/>
      <c r="G10" s="13"/>
      <c r="H10" s="43"/>
      <c r="I10" s="70">
        <f t="shared" si="2"/>
        <v>0.3</v>
      </c>
      <c r="J10" s="74">
        <f t="shared" si="3"/>
        <v>0.7</v>
      </c>
      <c r="K10" s="90">
        <f aca="true" t="shared" si="12" ref="K10:K35">E10+H10</f>
        <v>0</v>
      </c>
      <c r="L10" s="69">
        <f t="shared" si="0"/>
        <v>1</v>
      </c>
      <c r="M10" s="51" t="s">
        <v>71</v>
      </c>
      <c r="N10" s="102"/>
      <c r="O10" s="104">
        <f t="shared" si="4"/>
        <v>20</v>
      </c>
      <c r="P10" s="58">
        <f t="shared" si="5"/>
        <v>30</v>
      </c>
      <c r="Q10" s="71">
        <f t="shared" si="6"/>
        <v>5</v>
      </c>
      <c r="R10" s="72">
        <f t="shared" si="7"/>
        <v>0</v>
      </c>
      <c r="S10" s="72">
        <f t="shared" si="8"/>
        <v>0</v>
      </c>
      <c r="T10" s="72">
        <f t="shared" si="9"/>
        <v>15</v>
      </c>
      <c r="U10" s="72">
        <f>AA10+AG10</f>
        <v>10</v>
      </c>
      <c r="V10" s="73">
        <f t="shared" si="11"/>
        <v>0</v>
      </c>
      <c r="W10" s="45">
        <v>5</v>
      </c>
      <c r="X10" s="47"/>
      <c r="Y10" s="47"/>
      <c r="Z10" s="47">
        <v>15</v>
      </c>
      <c r="AA10" s="108">
        <v>10</v>
      </c>
      <c r="AB10" s="43"/>
      <c r="AC10" s="45"/>
      <c r="AD10" s="48"/>
      <c r="AE10" s="48"/>
      <c r="AF10" s="48"/>
      <c r="AG10" s="108"/>
      <c r="AH10" s="48"/>
      <c r="AI10" s="5" t="s">
        <v>87</v>
      </c>
    </row>
    <row r="11" spans="1:35" ht="12.75">
      <c r="A11" s="69">
        <v>4</v>
      </c>
      <c r="B11" s="5" t="s">
        <v>92</v>
      </c>
      <c r="C11" s="45">
        <v>0.3</v>
      </c>
      <c r="D11" s="47">
        <v>0.7</v>
      </c>
      <c r="E11" s="48"/>
      <c r="F11" s="45"/>
      <c r="G11" s="13"/>
      <c r="H11" s="43"/>
      <c r="I11" s="70">
        <f t="shared" si="2"/>
        <v>0.3</v>
      </c>
      <c r="J11" s="74">
        <f t="shared" si="3"/>
        <v>0.7</v>
      </c>
      <c r="K11" s="90">
        <f t="shared" si="12"/>
        <v>0</v>
      </c>
      <c r="L11" s="69">
        <f t="shared" si="0"/>
        <v>1</v>
      </c>
      <c r="M11" s="51" t="s">
        <v>71</v>
      </c>
      <c r="N11" s="46"/>
      <c r="O11" s="104">
        <f t="shared" si="4"/>
        <v>20</v>
      </c>
      <c r="P11" s="58">
        <f t="shared" si="5"/>
        <v>25</v>
      </c>
      <c r="Q11" s="71">
        <f t="shared" si="6"/>
        <v>5</v>
      </c>
      <c r="R11" s="72">
        <f t="shared" si="7"/>
        <v>0</v>
      </c>
      <c r="S11" s="72">
        <f t="shared" si="8"/>
        <v>15</v>
      </c>
      <c r="T11" s="72">
        <f t="shared" si="9"/>
        <v>0</v>
      </c>
      <c r="U11" s="72">
        <f>AA11+AG11</f>
        <v>5</v>
      </c>
      <c r="V11" s="73">
        <f t="shared" si="11"/>
        <v>0</v>
      </c>
      <c r="W11" s="45">
        <v>5</v>
      </c>
      <c r="X11" s="47"/>
      <c r="Y11" s="47">
        <v>15</v>
      </c>
      <c r="Z11" s="47"/>
      <c r="AA11" s="108">
        <v>5</v>
      </c>
      <c r="AB11" s="43"/>
      <c r="AC11" s="45"/>
      <c r="AD11" s="47"/>
      <c r="AE11" s="48"/>
      <c r="AF11" s="48"/>
      <c r="AG11" s="108"/>
      <c r="AH11" s="48"/>
      <c r="AI11" s="5" t="s">
        <v>97</v>
      </c>
    </row>
    <row r="12" spans="1:35" ht="24">
      <c r="A12" s="69">
        <v>5</v>
      </c>
      <c r="B12" s="5" t="s">
        <v>41</v>
      </c>
      <c r="C12" s="45"/>
      <c r="D12" s="47"/>
      <c r="E12" s="48"/>
      <c r="F12" s="45">
        <v>0.6</v>
      </c>
      <c r="G12" s="13">
        <v>2.4</v>
      </c>
      <c r="H12" s="43"/>
      <c r="I12" s="70">
        <f t="shared" si="2"/>
        <v>0.6</v>
      </c>
      <c r="J12" s="74">
        <f t="shared" si="3"/>
        <v>2.4</v>
      </c>
      <c r="K12" s="90">
        <f t="shared" si="12"/>
        <v>0</v>
      </c>
      <c r="L12" s="69">
        <f t="shared" si="0"/>
        <v>3</v>
      </c>
      <c r="M12" s="51"/>
      <c r="N12" s="46" t="s">
        <v>72</v>
      </c>
      <c r="O12" s="104">
        <f t="shared" si="4"/>
        <v>25</v>
      </c>
      <c r="P12" s="58">
        <f t="shared" si="5"/>
        <v>75</v>
      </c>
      <c r="Q12" s="71">
        <f t="shared" si="6"/>
        <v>5</v>
      </c>
      <c r="R12" s="72">
        <f t="shared" si="7"/>
        <v>0</v>
      </c>
      <c r="S12" s="72">
        <f t="shared" si="8"/>
        <v>20</v>
      </c>
      <c r="T12" s="72">
        <f t="shared" si="9"/>
        <v>0</v>
      </c>
      <c r="U12" s="72">
        <f t="shared" si="10"/>
        <v>50</v>
      </c>
      <c r="V12" s="73">
        <f t="shared" si="11"/>
        <v>0</v>
      </c>
      <c r="W12" s="45"/>
      <c r="X12" s="47"/>
      <c r="Y12" s="47"/>
      <c r="Z12" s="47"/>
      <c r="AA12" s="108"/>
      <c r="AB12" s="43"/>
      <c r="AC12" s="45">
        <v>5</v>
      </c>
      <c r="AD12" s="47"/>
      <c r="AE12" s="48">
        <v>20</v>
      </c>
      <c r="AF12" s="48"/>
      <c r="AG12" s="108">
        <v>50</v>
      </c>
      <c r="AH12" s="48"/>
      <c r="AI12" s="5" t="s">
        <v>54</v>
      </c>
    </row>
    <row r="13" spans="1:35" ht="36">
      <c r="A13" s="69">
        <v>6</v>
      </c>
      <c r="B13" s="5" t="s">
        <v>79</v>
      </c>
      <c r="C13" s="45">
        <v>0.1</v>
      </c>
      <c r="D13" s="47">
        <v>0.9</v>
      </c>
      <c r="E13" s="48"/>
      <c r="F13" s="45"/>
      <c r="G13" s="13"/>
      <c r="H13" s="43"/>
      <c r="I13" s="70">
        <f t="shared" si="2"/>
        <v>0.1</v>
      </c>
      <c r="J13" s="74">
        <f t="shared" si="3"/>
        <v>0.9</v>
      </c>
      <c r="K13" s="90">
        <f t="shared" si="12"/>
        <v>0</v>
      </c>
      <c r="L13" s="69">
        <f t="shared" si="0"/>
        <v>1</v>
      </c>
      <c r="M13" s="51" t="s">
        <v>71</v>
      </c>
      <c r="N13" s="46"/>
      <c r="O13" s="104">
        <f t="shared" si="4"/>
        <v>17</v>
      </c>
      <c r="P13" s="58">
        <f t="shared" si="5"/>
        <v>25</v>
      </c>
      <c r="Q13" s="71">
        <f t="shared" si="6"/>
        <v>2</v>
      </c>
      <c r="R13" s="72">
        <f t="shared" si="7"/>
        <v>0</v>
      </c>
      <c r="S13" s="72">
        <f t="shared" si="8"/>
        <v>0</v>
      </c>
      <c r="T13" s="72">
        <f t="shared" si="9"/>
        <v>15</v>
      </c>
      <c r="U13" s="72">
        <f t="shared" si="10"/>
        <v>8</v>
      </c>
      <c r="V13" s="73">
        <f t="shared" si="11"/>
        <v>0</v>
      </c>
      <c r="W13" s="45">
        <v>2</v>
      </c>
      <c r="X13" s="47"/>
      <c r="Y13" s="47"/>
      <c r="Z13" s="47">
        <v>15</v>
      </c>
      <c r="AA13" s="108">
        <v>8</v>
      </c>
      <c r="AB13" s="43"/>
      <c r="AC13" s="45"/>
      <c r="AD13" s="47"/>
      <c r="AE13" s="48"/>
      <c r="AF13" s="48"/>
      <c r="AG13" s="108"/>
      <c r="AH13" s="48"/>
      <c r="AI13" s="5" t="s">
        <v>54</v>
      </c>
    </row>
    <row r="14" spans="1:35" ht="24">
      <c r="A14" s="69">
        <v>7</v>
      </c>
      <c r="B14" s="5" t="s">
        <v>80</v>
      </c>
      <c r="C14" s="14">
        <v>0.5</v>
      </c>
      <c r="D14" s="47">
        <v>1</v>
      </c>
      <c r="E14" s="48"/>
      <c r="F14" s="45">
        <v>0.5</v>
      </c>
      <c r="G14" s="13">
        <v>1</v>
      </c>
      <c r="H14" s="48"/>
      <c r="I14" s="70">
        <f t="shared" si="2"/>
        <v>1</v>
      </c>
      <c r="J14" s="74">
        <f t="shared" si="3"/>
        <v>2</v>
      </c>
      <c r="K14" s="90">
        <f t="shared" si="12"/>
        <v>0</v>
      </c>
      <c r="L14" s="69">
        <f t="shared" si="0"/>
        <v>3</v>
      </c>
      <c r="M14" s="49"/>
      <c r="N14" s="46" t="s">
        <v>72</v>
      </c>
      <c r="O14" s="104">
        <f t="shared" si="4"/>
        <v>39</v>
      </c>
      <c r="P14" s="58">
        <f t="shared" si="5"/>
        <v>75</v>
      </c>
      <c r="Q14" s="71">
        <f t="shared" si="6"/>
        <v>4</v>
      </c>
      <c r="R14" s="72">
        <f t="shared" si="7"/>
        <v>0</v>
      </c>
      <c r="S14" s="72">
        <f t="shared" si="8"/>
        <v>0</v>
      </c>
      <c r="T14" s="72">
        <f t="shared" si="9"/>
        <v>35</v>
      </c>
      <c r="U14" s="72">
        <f t="shared" si="10"/>
        <v>36</v>
      </c>
      <c r="V14" s="73">
        <f t="shared" si="11"/>
        <v>0</v>
      </c>
      <c r="W14" s="45">
        <v>4</v>
      </c>
      <c r="X14" s="47"/>
      <c r="Y14" s="47"/>
      <c r="Z14" s="47">
        <v>15</v>
      </c>
      <c r="AA14" s="108">
        <v>15</v>
      </c>
      <c r="AB14" s="43"/>
      <c r="AC14" s="45"/>
      <c r="AD14" s="47"/>
      <c r="AE14" s="48"/>
      <c r="AF14" s="48">
        <v>20</v>
      </c>
      <c r="AG14" s="108">
        <v>21</v>
      </c>
      <c r="AH14" s="48"/>
      <c r="AI14" s="5" t="s">
        <v>54</v>
      </c>
    </row>
    <row r="15" spans="1:35" ht="24">
      <c r="A15" s="69">
        <v>8</v>
      </c>
      <c r="B15" s="5" t="s">
        <v>83</v>
      </c>
      <c r="C15" s="14"/>
      <c r="D15" s="47"/>
      <c r="E15" s="48"/>
      <c r="F15" s="45">
        <v>1.4</v>
      </c>
      <c r="G15" s="13">
        <v>0.6</v>
      </c>
      <c r="H15" s="48"/>
      <c r="I15" s="70">
        <f t="shared" si="2"/>
        <v>1.4</v>
      </c>
      <c r="J15" s="74">
        <f t="shared" si="3"/>
        <v>0.6</v>
      </c>
      <c r="K15" s="90">
        <f t="shared" si="12"/>
        <v>0</v>
      </c>
      <c r="L15" s="69">
        <f t="shared" si="0"/>
        <v>2</v>
      </c>
      <c r="M15" s="49"/>
      <c r="N15" s="46" t="s">
        <v>71</v>
      </c>
      <c r="O15" s="104">
        <f t="shared" si="4"/>
        <v>15</v>
      </c>
      <c r="P15" s="58">
        <f>SUM(Q15:V15)</f>
        <v>50</v>
      </c>
      <c r="Q15" s="71">
        <f aca="true" t="shared" si="13" ref="Q15:V19">W15+AC15</f>
        <v>5</v>
      </c>
      <c r="R15" s="72">
        <f t="shared" si="13"/>
        <v>0</v>
      </c>
      <c r="S15" s="72">
        <f t="shared" si="13"/>
        <v>0</v>
      </c>
      <c r="T15" s="72">
        <f t="shared" si="13"/>
        <v>10</v>
      </c>
      <c r="U15" s="72">
        <f t="shared" si="13"/>
        <v>35</v>
      </c>
      <c r="V15" s="73">
        <f t="shared" si="13"/>
        <v>0</v>
      </c>
      <c r="W15" s="45"/>
      <c r="X15" s="47"/>
      <c r="Y15" s="47"/>
      <c r="Z15" s="47"/>
      <c r="AA15" s="108"/>
      <c r="AB15" s="43"/>
      <c r="AC15" s="45">
        <v>5</v>
      </c>
      <c r="AD15" s="14"/>
      <c r="AE15" s="47"/>
      <c r="AF15" s="47">
        <v>10</v>
      </c>
      <c r="AG15" s="108">
        <v>35</v>
      </c>
      <c r="AH15" s="48"/>
      <c r="AI15" s="5" t="s">
        <v>54</v>
      </c>
    </row>
    <row r="16" spans="1:35" ht="24">
      <c r="A16" s="69">
        <v>9</v>
      </c>
      <c r="B16" s="5" t="s">
        <v>42</v>
      </c>
      <c r="C16" s="14">
        <v>0.2</v>
      </c>
      <c r="D16" s="47">
        <v>0.8</v>
      </c>
      <c r="E16" s="48"/>
      <c r="F16" s="45"/>
      <c r="G16" s="13"/>
      <c r="H16" s="48"/>
      <c r="I16" s="70">
        <f t="shared" si="2"/>
        <v>0.2</v>
      </c>
      <c r="J16" s="74">
        <f t="shared" si="3"/>
        <v>0.8</v>
      </c>
      <c r="K16" s="90">
        <f t="shared" si="12"/>
        <v>0</v>
      </c>
      <c r="L16" s="69">
        <f t="shared" si="0"/>
        <v>1</v>
      </c>
      <c r="M16" s="49" t="s">
        <v>71</v>
      </c>
      <c r="N16" s="46"/>
      <c r="O16" s="104">
        <f t="shared" si="4"/>
        <v>20</v>
      </c>
      <c r="P16" s="58">
        <f>SUM(Q16:V16)</f>
        <v>25</v>
      </c>
      <c r="Q16" s="71">
        <f t="shared" si="13"/>
        <v>5</v>
      </c>
      <c r="R16" s="72">
        <f t="shared" si="13"/>
        <v>0</v>
      </c>
      <c r="S16" s="72">
        <f t="shared" si="13"/>
        <v>0</v>
      </c>
      <c r="T16" s="72">
        <f t="shared" si="13"/>
        <v>15</v>
      </c>
      <c r="U16" s="72">
        <f t="shared" si="13"/>
        <v>5</v>
      </c>
      <c r="V16" s="73">
        <f t="shared" si="13"/>
        <v>0</v>
      </c>
      <c r="W16" s="45">
        <v>5</v>
      </c>
      <c r="X16" s="47"/>
      <c r="Y16" s="47"/>
      <c r="Z16" s="47">
        <v>15</v>
      </c>
      <c r="AA16" s="108">
        <v>5</v>
      </c>
      <c r="AB16" s="43"/>
      <c r="AC16" s="45"/>
      <c r="AD16" s="14"/>
      <c r="AE16" s="47"/>
      <c r="AF16" s="47"/>
      <c r="AG16" s="108"/>
      <c r="AH16" s="48"/>
      <c r="AI16" s="5" t="s">
        <v>55</v>
      </c>
    </row>
    <row r="17" spans="1:35" ht="36">
      <c r="A17" s="69">
        <v>10</v>
      </c>
      <c r="B17" s="5" t="s">
        <v>93</v>
      </c>
      <c r="C17" s="14"/>
      <c r="D17" s="47"/>
      <c r="E17" s="48"/>
      <c r="F17" s="45">
        <v>0.2</v>
      </c>
      <c r="G17" s="13">
        <v>0.8</v>
      </c>
      <c r="H17" s="48"/>
      <c r="I17" s="70">
        <f t="shared" si="2"/>
        <v>0.2</v>
      </c>
      <c r="J17" s="74">
        <f t="shared" si="3"/>
        <v>0.8</v>
      </c>
      <c r="K17" s="90">
        <f t="shared" si="12"/>
        <v>0</v>
      </c>
      <c r="L17" s="69">
        <f t="shared" si="0"/>
        <v>1</v>
      </c>
      <c r="M17" s="49"/>
      <c r="N17" s="46" t="s">
        <v>71</v>
      </c>
      <c r="O17" s="104">
        <f t="shared" si="4"/>
        <v>19</v>
      </c>
      <c r="P17" s="58">
        <f>SUM(Q17:V17)</f>
        <v>25</v>
      </c>
      <c r="Q17" s="71">
        <f t="shared" si="13"/>
        <v>4</v>
      </c>
      <c r="R17" s="72">
        <f t="shared" si="13"/>
        <v>0</v>
      </c>
      <c r="S17" s="72">
        <f t="shared" si="13"/>
        <v>0</v>
      </c>
      <c r="T17" s="72">
        <f t="shared" si="13"/>
        <v>15</v>
      </c>
      <c r="U17" s="72">
        <f t="shared" si="13"/>
        <v>6</v>
      </c>
      <c r="V17" s="73">
        <f t="shared" si="13"/>
        <v>0</v>
      </c>
      <c r="W17" s="45"/>
      <c r="X17" s="47"/>
      <c r="Y17" s="47"/>
      <c r="Z17" s="47"/>
      <c r="AA17" s="108"/>
      <c r="AB17" s="43"/>
      <c r="AC17" s="45">
        <v>4</v>
      </c>
      <c r="AD17" s="14"/>
      <c r="AE17" s="47"/>
      <c r="AF17" s="47">
        <v>15</v>
      </c>
      <c r="AG17" s="108">
        <v>6</v>
      </c>
      <c r="AH17" s="48"/>
      <c r="AI17" s="5" t="s">
        <v>86</v>
      </c>
    </row>
    <row r="18" spans="1:35" ht="36">
      <c r="A18" s="69">
        <v>11</v>
      </c>
      <c r="B18" s="5" t="s">
        <v>43</v>
      </c>
      <c r="C18" s="14">
        <v>0.6</v>
      </c>
      <c r="D18" s="47">
        <v>1.4</v>
      </c>
      <c r="E18" s="48"/>
      <c r="F18" s="45"/>
      <c r="G18" s="13"/>
      <c r="H18" s="48"/>
      <c r="I18" s="70">
        <f t="shared" si="2"/>
        <v>0.6</v>
      </c>
      <c r="J18" s="74">
        <f t="shared" si="3"/>
        <v>1.4</v>
      </c>
      <c r="K18" s="90">
        <f t="shared" si="12"/>
        <v>0</v>
      </c>
      <c r="L18" s="69">
        <f t="shared" si="0"/>
        <v>2</v>
      </c>
      <c r="M18" s="49" t="s">
        <v>72</v>
      </c>
      <c r="N18" s="46"/>
      <c r="O18" s="104">
        <f t="shared" si="4"/>
        <v>20</v>
      </c>
      <c r="P18" s="58">
        <f>SUM(Q18:V18)</f>
        <v>50</v>
      </c>
      <c r="Q18" s="71">
        <f t="shared" si="13"/>
        <v>5</v>
      </c>
      <c r="R18" s="72">
        <f t="shared" si="13"/>
        <v>0</v>
      </c>
      <c r="S18" s="72">
        <f t="shared" si="13"/>
        <v>0</v>
      </c>
      <c r="T18" s="72">
        <f t="shared" si="13"/>
        <v>15</v>
      </c>
      <c r="U18" s="72">
        <f t="shared" si="13"/>
        <v>30</v>
      </c>
      <c r="V18" s="73">
        <f t="shared" si="13"/>
        <v>0</v>
      </c>
      <c r="W18" s="45">
        <v>5</v>
      </c>
      <c r="X18" s="47"/>
      <c r="Y18" s="47"/>
      <c r="Z18" s="47">
        <v>15</v>
      </c>
      <c r="AA18" s="108">
        <v>30</v>
      </c>
      <c r="AB18" s="43"/>
      <c r="AC18" s="45"/>
      <c r="AD18" s="14"/>
      <c r="AE18" s="47"/>
      <c r="AF18" s="47"/>
      <c r="AG18" s="108"/>
      <c r="AH18" s="48"/>
      <c r="AI18" s="5" t="s">
        <v>56</v>
      </c>
    </row>
    <row r="19" spans="1:35" ht="24">
      <c r="A19" s="69">
        <v>12</v>
      </c>
      <c r="B19" s="5" t="s">
        <v>94</v>
      </c>
      <c r="C19" s="14">
        <v>0.2</v>
      </c>
      <c r="D19" s="47">
        <v>0.8</v>
      </c>
      <c r="E19" s="48"/>
      <c r="F19" s="45"/>
      <c r="G19" s="13"/>
      <c r="H19" s="48"/>
      <c r="I19" s="70">
        <f t="shared" si="2"/>
        <v>0.2</v>
      </c>
      <c r="J19" s="74">
        <f t="shared" si="3"/>
        <v>0.8</v>
      </c>
      <c r="K19" s="90">
        <f t="shared" si="12"/>
        <v>0</v>
      </c>
      <c r="L19" s="69">
        <f t="shared" si="0"/>
        <v>1</v>
      </c>
      <c r="M19" s="49" t="s">
        <v>71</v>
      </c>
      <c r="N19" s="46"/>
      <c r="O19" s="104">
        <f t="shared" si="4"/>
        <v>14</v>
      </c>
      <c r="P19" s="58">
        <f>SUM(Q19:V19)</f>
        <v>25</v>
      </c>
      <c r="Q19" s="71">
        <f t="shared" si="13"/>
        <v>4</v>
      </c>
      <c r="R19" s="72">
        <f t="shared" si="13"/>
        <v>0</v>
      </c>
      <c r="S19" s="72">
        <f t="shared" si="13"/>
        <v>10</v>
      </c>
      <c r="T19" s="72">
        <f t="shared" si="13"/>
        <v>0</v>
      </c>
      <c r="U19" s="72">
        <f t="shared" si="13"/>
        <v>11</v>
      </c>
      <c r="V19" s="73">
        <f t="shared" si="13"/>
        <v>0</v>
      </c>
      <c r="W19" s="45">
        <v>4</v>
      </c>
      <c r="X19" s="47"/>
      <c r="Y19" s="47">
        <v>10</v>
      </c>
      <c r="Z19" s="47"/>
      <c r="AA19" s="108">
        <v>11</v>
      </c>
      <c r="AB19" s="43"/>
      <c r="AC19" s="45"/>
      <c r="AD19" s="14"/>
      <c r="AE19" s="47"/>
      <c r="AF19" s="47"/>
      <c r="AG19" s="108"/>
      <c r="AH19" s="48"/>
      <c r="AI19" s="5" t="s">
        <v>54</v>
      </c>
    </row>
    <row r="20" spans="1:35" ht="24">
      <c r="A20" s="69">
        <v>13</v>
      </c>
      <c r="B20" s="5" t="s">
        <v>44</v>
      </c>
      <c r="C20" s="14"/>
      <c r="D20" s="47"/>
      <c r="E20" s="48"/>
      <c r="F20" s="45">
        <v>0.2</v>
      </c>
      <c r="G20" s="13">
        <v>0.8</v>
      </c>
      <c r="H20" s="48"/>
      <c r="I20" s="70">
        <f t="shared" si="2"/>
        <v>0.2</v>
      </c>
      <c r="J20" s="74">
        <f t="shared" si="3"/>
        <v>0.8</v>
      </c>
      <c r="K20" s="90">
        <f t="shared" si="12"/>
        <v>0</v>
      </c>
      <c r="L20" s="69">
        <f t="shared" si="0"/>
        <v>1</v>
      </c>
      <c r="M20" s="49"/>
      <c r="N20" s="46" t="s">
        <v>71</v>
      </c>
      <c r="O20" s="104">
        <f t="shared" si="4"/>
        <v>19</v>
      </c>
      <c r="P20" s="58">
        <f t="shared" si="5"/>
        <v>25</v>
      </c>
      <c r="Q20" s="71">
        <f t="shared" si="6"/>
        <v>4</v>
      </c>
      <c r="R20" s="72">
        <f t="shared" si="7"/>
        <v>0</v>
      </c>
      <c r="S20" s="72">
        <f t="shared" si="8"/>
        <v>0</v>
      </c>
      <c r="T20" s="72">
        <f t="shared" si="9"/>
        <v>15</v>
      </c>
      <c r="U20" s="72">
        <f t="shared" si="10"/>
        <v>6</v>
      </c>
      <c r="V20" s="73">
        <f t="shared" si="11"/>
        <v>0</v>
      </c>
      <c r="W20" s="45"/>
      <c r="X20" s="47"/>
      <c r="Y20" s="47"/>
      <c r="Z20" s="47"/>
      <c r="AA20" s="108"/>
      <c r="AB20" s="43"/>
      <c r="AC20" s="45">
        <v>4</v>
      </c>
      <c r="AD20" s="14"/>
      <c r="AE20" s="14"/>
      <c r="AF20" s="14">
        <v>15</v>
      </c>
      <c r="AG20" s="108">
        <v>6</v>
      </c>
      <c r="AH20" s="48"/>
      <c r="AI20" s="5" t="s">
        <v>56</v>
      </c>
    </row>
    <row r="21" spans="1:35" ht="24">
      <c r="A21" s="69">
        <v>14</v>
      </c>
      <c r="B21" s="5" t="s">
        <v>45</v>
      </c>
      <c r="C21" s="14"/>
      <c r="D21" s="47"/>
      <c r="E21" s="48"/>
      <c r="F21" s="45">
        <v>0.3</v>
      </c>
      <c r="G21" s="47">
        <v>0.7</v>
      </c>
      <c r="H21" s="48"/>
      <c r="I21" s="70">
        <f t="shared" si="2"/>
        <v>0.3</v>
      </c>
      <c r="J21" s="74">
        <f t="shared" si="3"/>
        <v>0.7</v>
      </c>
      <c r="K21" s="90">
        <f t="shared" si="12"/>
        <v>0</v>
      </c>
      <c r="L21" s="69">
        <f t="shared" si="0"/>
        <v>1</v>
      </c>
      <c r="M21" s="49"/>
      <c r="N21" s="46" t="s">
        <v>71</v>
      </c>
      <c r="O21" s="104">
        <f t="shared" si="4"/>
        <v>7</v>
      </c>
      <c r="P21" s="58">
        <f t="shared" si="5"/>
        <v>27</v>
      </c>
      <c r="Q21" s="71">
        <f t="shared" si="6"/>
        <v>2</v>
      </c>
      <c r="R21" s="72">
        <f t="shared" si="7"/>
        <v>0</v>
      </c>
      <c r="S21" s="72">
        <f t="shared" si="8"/>
        <v>0</v>
      </c>
      <c r="T21" s="72">
        <f t="shared" si="9"/>
        <v>5</v>
      </c>
      <c r="U21" s="72">
        <f t="shared" si="10"/>
        <v>20</v>
      </c>
      <c r="V21" s="73">
        <f t="shared" si="11"/>
        <v>0</v>
      </c>
      <c r="W21" s="45"/>
      <c r="X21" s="14"/>
      <c r="Y21" s="14"/>
      <c r="Z21" s="14"/>
      <c r="AA21" s="108"/>
      <c r="AB21" s="43"/>
      <c r="AC21" s="45">
        <v>2</v>
      </c>
      <c r="AD21" s="14"/>
      <c r="AE21" s="14"/>
      <c r="AF21" s="14">
        <v>5</v>
      </c>
      <c r="AG21" s="108">
        <v>20</v>
      </c>
      <c r="AH21" s="48"/>
      <c r="AI21" s="5" t="s">
        <v>54</v>
      </c>
    </row>
    <row r="22" spans="1:35" ht="24">
      <c r="A22" s="69">
        <v>15</v>
      </c>
      <c r="B22" s="5" t="s">
        <v>74</v>
      </c>
      <c r="C22" s="14">
        <v>0.4</v>
      </c>
      <c r="D22" s="47">
        <v>0.6</v>
      </c>
      <c r="E22" s="48"/>
      <c r="F22" s="45"/>
      <c r="G22" s="47"/>
      <c r="H22" s="48"/>
      <c r="I22" s="70">
        <f t="shared" si="2"/>
        <v>0.4</v>
      </c>
      <c r="J22" s="74">
        <f t="shared" si="3"/>
        <v>0.6</v>
      </c>
      <c r="K22" s="90">
        <f t="shared" si="12"/>
        <v>0</v>
      </c>
      <c r="L22" s="69">
        <f t="shared" si="0"/>
        <v>1</v>
      </c>
      <c r="M22" s="49" t="s">
        <v>71</v>
      </c>
      <c r="N22" s="46"/>
      <c r="O22" s="104">
        <f t="shared" si="4"/>
        <v>9</v>
      </c>
      <c r="P22" s="58">
        <f t="shared" si="5"/>
        <v>29</v>
      </c>
      <c r="Q22" s="71">
        <f t="shared" si="6"/>
        <v>4</v>
      </c>
      <c r="R22" s="72">
        <f t="shared" si="7"/>
        <v>0</v>
      </c>
      <c r="S22" s="72">
        <f t="shared" si="8"/>
        <v>0</v>
      </c>
      <c r="T22" s="72">
        <f t="shared" si="9"/>
        <v>5</v>
      </c>
      <c r="U22" s="72">
        <f t="shared" si="10"/>
        <v>20</v>
      </c>
      <c r="V22" s="73">
        <f t="shared" si="11"/>
        <v>0</v>
      </c>
      <c r="W22" s="45">
        <v>4</v>
      </c>
      <c r="X22" s="14"/>
      <c r="Y22" s="14"/>
      <c r="Z22" s="14">
        <v>5</v>
      </c>
      <c r="AA22" s="108">
        <v>20</v>
      </c>
      <c r="AB22" s="43"/>
      <c r="AC22" s="45"/>
      <c r="AD22" s="14"/>
      <c r="AE22" s="14"/>
      <c r="AF22" s="14"/>
      <c r="AG22" s="108"/>
      <c r="AH22" s="48"/>
      <c r="AI22" s="5" t="s">
        <v>57</v>
      </c>
    </row>
    <row r="23" spans="1:35" ht="12.75">
      <c r="A23" s="69">
        <v>16</v>
      </c>
      <c r="B23" s="5" t="s">
        <v>46</v>
      </c>
      <c r="C23" s="45"/>
      <c r="D23" s="47"/>
      <c r="E23" s="48"/>
      <c r="F23" s="45">
        <v>0.4</v>
      </c>
      <c r="G23" s="13">
        <v>0.6</v>
      </c>
      <c r="H23" s="43"/>
      <c r="I23" s="70">
        <f t="shared" si="2"/>
        <v>0.4</v>
      </c>
      <c r="J23" s="74">
        <f t="shared" si="3"/>
        <v>0.6</v>
      </c>
      <c r="K23" s="90">
        <f t="shared" si="12"/>
        <v>0</v>
      </c>
      <c r="L23" s="69">
        <f t="shared" si="0"/>
        <v>1</v>
      </c>
      <c r="M23" s="83"/>
      <c r="N23" s="46" t="s">
        <v>71</v>
      </c>
      <c r="O23" s="104">
        <f t="shared" si="4"/>
        <v>9</v>
      </c>
      <c r="P23" s="58">
        <f t="shared" si="5"/>
        <v>25</v>
      </c>
      <c r="Q23" s="71">
        <f t="shared" si="6"/>
        <v>4</v>
      </c>
      <c r="R23" s="72">
        <f t="shared" si="7"/>
        <v>0</v>
      </c>
      <c r="S23" s="72">
        <f t="shared" si="8"/>
        <v>5</v>
      </c>
      <c r="T23" s="72">
        <f t="shared" si="9"/>
        <v>0</v>
      </c>
      <c r="U23" s="72">
        <f t="shared" si="10"/>
        <v>16</v>
      </c>
      <c r="V23" s="73">
        <f t="shared" si="11"/>
        <v>0</v>
      </c>
      <c r="W23" s="45"/>
      <c r="X23" s="47"/>
      <c r="Y23" s="47"/>
      <c r="Z23" s="47"/>
      <c r="AA23" s="108"/>
      <c r="AB23" s="43"/>
      <c r="AC23" s="45">
        <v>4</v>
      </c>
      <c r="AD23" s="14"/>
      <c r="AE23" s="14">
        <v>5</v>
      </c>
      <c r="AF23" s="14"/>
      <c r="AG23" s="108">
        <v>16</v>
      </c>
      <c r="AH23" s="48"/>
      <c r="AI23" s="5" t="s">
        <v>58</v>
      </c>
    </row>
    <row r="24" spans="1:35" ht="36">
      <c r="A24" s="69">
        <v>17</v>
      </c>
      <c r="B24" s="5" t="s">
        <v>47</v>
      </c>
      <c r="C24" s="14">
        <v>0.4</v>
      </c>
      <c r="D24" s="47">
        <v>1.6</v>
      </c>
      <c r="E24" s="48"/>
      <c r="F24" s="45"/>
      <c r="G24" s="48"/>
      <c r="H24" s="43"/>
      <c r="I24" s="70">
        <f t="shared" si="2"/>
        <v>0.4</v>
      </c>
      <c r="J24" s="74">
        <f t="shared" si="3"/>
        <v>1.6</v>
      </c>
      <c r="K24" s="90">
        <f t="shared" si="12"/>
        <v>0</v>
      </c>
      <c r="L24" s="69">
        <f t="shared" si="0"/>
        <v>2</v>
      </c>
      <c r="M24" s="49" t="s">
        <v>71</v>
      </c>
      <c r="N24" s="46"/>
      <c r="O24" s="104">
        <f t="shared" si="4"/>
        <v>25</v>
      </c>
      <c r="P24" s="58">
        <f t="shared" si="5"/>
        <v>50</v>
      </c>
      <c r="Q24" s="71">
        <f t="shared" si="6"/>
        <v>5</v>
      </c>
      <c r="R24" s="72">
        <f t="shared" si="7"/>
        <v>0</v>
      </c>
      <c r="S24" s="72">
        <f t="shared" si="8"/>
        <v>0</v>
      </c>
      <c r="T24" s="72">
        <f t="shared" si="9"/>
        <v>20</v>
      </c>
      <c r="U24" s="72">
        <f t="shared" si="10"/>
        <v>25</v>
      </c>
      <c r="V24" s="73">
        <f t="shared" si="11"/>
        <v>0</v>
      </c>
      <c r="W24" s="45">
        <v>5</v>
      </c>
      <c r="X24" s="47"/>
      <c r="Y24" s="47"/>
      <c r="Z24" s="47">
        <v>20</v>
      </c>
      <c r="AA24" s="108">
        <v>25</v>
      </c>
      <c r="AB24" s="43"/>
      <c r="AC24" s="45"/>
      <c r="AD24" s="14"/>
      <c r="AE24" s="14"/>
      <c r="AF24" s="14"/>
      <c r="AG24" s="108"/>
      <c r="AH24" s="48"/>
      <c r="AI24" s="50" t="s">
        <v>59</v>
      </c>
    </row>
    <row r="25" spans="1:35" ht="48">
      <c r="A25" s="69">
        <v>18</v>
      </c>
      <c r="B25" s="5" t="s">
        <v>103</v>
      </c>
      <c r="C25" s="14"/>
      <c r="D25" s="47"/>
      <c r="E25" s="48"/>
      <c r="F25" s="45">
        <v>0.5</v>
      </c>
      <c r="G25" s="47">
        <v>0.5</v>
      </c>
      <c r="H25" s="43"/>
      <c r="I25" s="70">
        <f t="shared" si="2"/>
        <v>0.5</v>
      </c>
      <c r="J25" s="74">
        <f t="shared" si="3"/>
        <v>0.5</v>
      </c>
      <c r="K25" s="90">
        <f t="shared" si="12"/>
        <v>0</v>
      </c>
      <c r="L25" s="69">
        <f t="shared" si="0"/>
        <v>1</v>
      </c>
      <c r="M25" s="51"/>
      <c r="N25" s="52" t="s">
        <v>71</v>
      </c>
      <c r="O25" s="104">
        <f t="shared" si="4"/>
        <v>10</v>
      </c>
      <c r="P25" s="58">
        <f t="shared" si="5"/>
        <v>25</v>
      </c>
      <c r="Q25" s="71">
        <f t="shared" si="6"/>
        <v>5</v>
      </c>
      <c r="R25" s="72">
        <f t="shared" si="7"/>
        <v>5</v>
      </c>
      <c r="S25" s="72">
        <f t="shared" si="8"/>
        <v>0</v>
      </c>
      <c r="T25" s="72">
        <f t="shared" si="9"/>
        <v>0</v>
      </c>
      <c r="U25" s="72">
        <f t="shared" si="10"/>
        <v>15</v>
      </c>
      <c r="V25" s="73">
        <f t="shared" si="11"/>
        <v>0</v>
      </c>
      <c r="W25" s="45"/>
      <c r="X25" s="47"/>
      <c r="Y25" s="47"/>
      <c r="Z25" s="47"/>
      <c r="AA25" s="108"/>
      <c r="AB25" s="43"/>
      <c r="AC25" s="45">
        <v>5</v>
      </c>
      <c r="AD25" s="14">
        <v>5</v>
      </c>
      <c r="AE25" s="14"/>
      <c r="AF25" s="14"/>
      <c r="AG25" s="108">
        <v>15</v>
      </c>
      <c r="AH25" s="43"/>
      <c r="AI25" s="5" t="s">
        <v>54</v>
      </c>
    </row>
    <row r="26" spans="1:35" ht="24">
      <c r="A26" s="69">
        <v>19</v>
      </c>
      <c r="B26" s="50" t="s">
        <v>81</v>
      </c>
      <c r="C26" s="14">
        <v>0.3</v>
      </c>
      <c r="D26" s="47">
        <v>0.7</v>
      </c>
      <c r="E26" s="48"/>
      <c r="F26" s="45"/>
      <c r="G26" s="47"/>
      <c r="H26" s="43"/>
      <c r="I26" s="70">
        <f t="shared" si="2"/>
        <v>0.3</v>
      </c>
      <c r="J26" s="74">
        <f t="shared" si="3"/>
        <v>0.7</v>
      </c>
      <c r="K26" s="90">
        <f t="shared" si="12"/>
        <v>0</v>
      </c>
      <c r="L26" s="69">
        <f t="shared" si="0"/>
        <v>1</v>
      </c>
      <c r="M26" s="49" t="s">
        <v>72</v>
      </c>
      <c r="N26" s="46"/>
      <c r="O26" s="104">
        <f t="shared" si="4"/>
        <v>7</v>
      </c>
      <c r="P26" s="58">
        <f t="shared" si="5"/>
        <v>25</v>
      </c>
      <c r="Q26" s="71">
        <f t="shared" si="6"/>
        <v>2</v>
      </c>
      <c r="R26" s="72">
        <f t="shared" si="7"/>
        <v>5</v>
      </c>
      <c r="S26" s="72">
        <f t="shared" si="8"/>
        <v>0</v>
      </c>
      <c r="T26" s="72">
        <f t="shared" si="9"/>
        <v>0</v>
      </c>
      <c r="U26" s="72">
        <f t="shared" si="10"/>
        <v>18</v>
      </c>
      <c r="V26" s="73">
        <f t="shared" si="11"/>
        <v>0</v>
      </c>
      <c r="W26" s="45">
        <v>2</v>
      </c>
      <c r="X26" s="47">
        <v>5</v>
      </c>
      <c r="Y26" s="47"/>
      <c r="Z26" s="47"/>
      <c r="AA26" s="108">
        <v>18</v>
      </c>
      <c r="AB26" s="43"/>
      <c r="AC26" s="45"/>
      <c r="AD26" s="14"/>
      <c r="AE26" s="14"/>
      <c r="AF26" s="14"/>
      <c r="AG26" s="108"/>
      <c r="AH26" s="43"/>
      <c r="AI26" s="5" t="s">
        <v>54</v>
      </c>
    </row>
    <row r="27" spans="1:35" ht="24">
      <c r="A27" s="69">
        <v>20</v>
      </c>
      <c r="B27" s="5" t="s">
        <v>48</v>
      </c>
      <c r="C27" s="45">
        <v>1</v>
      </c>
      <c r="D27" s="47"/>
      <c r="E27" s="48"/>
      <c r="F27" s="45"/>
      <c r="G27" s="13"/>
      <c r="H27" s="43"/>
      <c r="I27" s="70">
        <f t="shared" si="2"/>
        <v>1</v>
      </c>
      <c r="J27" s="74">
        <f t="shared" si="3"/>
        <v>0</v>
      </c>
      <c r="K27" s="90">
        <f t="shared" si="12"/>
        <v>0</v>
      </c>
      <c r="L27" s="69">
        <f t="shared" si="0"/>
        <v>1</v>
      </c>
      <c r="M27" s="49" t="s">
        <v>71</v>
      </c>
      <c r="N27" s="52"/>
      <c r="O27" s="104">
        <f t="shared" si="4"/>
        <v>20</v>
      </c>
      <c r="P27" s="58">
        <f t="shared" si="5"/>
        <v>25</v>
      </c>
      <c r="Q27" s="70">
        <f t="shared" si="6"/>
        <v>20</v>
      </c>
      <c r="R27" s="74">
        <f t="shared" si="7"/>
        <v>0</v>
      </c>
      <c r="S27" s="74">
        <f t="shared" si="8"/>
        <v>0</v>
      </c>
      <c r="T27" s="74">
        <f t="shared" si="9"/>
        <v>0</v>
      </c>
      <c r="U27" s="74">
        <f t="shared" si="10"/>
        <v>5</v>
      </c>
      <c r="V27" s="129">
        <f t="shared" si="11"/>
        <v>0</v>
      </c>
      <c r="W27" s="45">
        <v>20</v>
      </c>
      <c r="X27" s="47"/>
      <c r="Y27" s="47"/>
      <c r="Z27" s="47"/>
      <c r="AA27" s="108">
        <v>5</v>
      </c>
      <c r="AB27" s="43"/>
      <c r="AC27" s="45"/>
      <c r="AD27" s="14"/>
      <c r="AE27" s="14"/>
      <c r="AF27" s="14"/>
      <c r="AG27" s="108"/>
      <c r="AH27" s="48"/>
      <c r="AI27" s="5" t="s">
        <v>54</v>
      </c>
    </row>
    <row r="28" spans="1:35" ht="24">
      <c r="A28" s="69">
        <v>21</v>
      </c>
      <c r="B28" s="5" t="s">
        <v>49</v>
      </c>
      <c r="C28" s="45">
        <v>2</v>
      </c>
      <c r="D28" s="47"/>
      <c r="E28" s="48"/>
      <c r="F28" s="45"/>
      <c r="G28" s="13"/>
      <c r="H28" s="43"/>
      <c r="I28" s="70">
        <f t="shared" si="2"/>
        <v>2</v>
      </c>
      <c r="J28" s="74">
        <f t="shared" si="3"/>
        <v>0</v>
      </c>
      <c r="K28" s="90">
        <f t="shared" si="12"/>
        <v>0</v>
      </c>
      <c r="L28" s="69">
        <f t="shared" si="0"/>
        <v>2</v>
      </c>
      <c r="M28" s="49" t="s">
        <v>71</v>
      </c>
      <c r="N28" s="52"/>
      <c r="O28" s="104">
        <f t="shared" si="4"/>
        <v>55</v>
      </c>
      <c r="P28" s="58">
        <f t="shared" si="5"/>
        <v>55</v>
      </c>
      <c r="Q28" s="71">
        <f t="shared" si="6"/>
        <v>15</v>
      </c>
      <c r="R28" s="72">
        <f t="shared" si="7"/>
        <v>0</v>
      </c>
      <c r="S28" s="72">
        <f t="shared" si="8"/>
        <v>40</v>
      </c>
      <c r="T28" s="72">
        <f t="shared" si="9"/>
        <v>0</v>
      </c>
      <c r="U28" s="72">
        <f t="shared" si="10"/>
        <v>0</v>
      </c>
      <c r="V28" s="73">
        <f t="shared" si="11"/>
        <v>0</v>
      </c>
      <c r="W28" s="45">
        <v>15</v>
      </c>
      <c r="X28" s="47"/>
      <c r="Y28" s="47">
        <v>40</v>
      </c>
      <c r="Z28" s="47"/>
      <c r="AA28" s="108"/>
      <c r="AB28" s="43"/>
      <c r="AC28" s="45"/>
      <c r="AD28" s="14"/>
      <c r="AE28" s="14"/>
      <c r="AF28" s="14"/>
      <c r="AG28" s="108"/>
      <c r="AH28" s="48"/>
      <c r="AI28" s="5" t="s">
        <v>60</v>
      </c>
    </row>
    <row r="29" spans="1:35" ht="12.75">
      <c r="A29" s="69">
        <v>22</v>
      </c>
      <c r="B29" s="5" t="s">
        <v>50</v>
      </c>
      <c r="C29" s="45">
        <v>1.5</v>
      </c>
      <c r="D29" s="47"/>
      <c r="E29" s="48"/>
      <c r="F29" s="45">
        <v>1.5</v>
      </c>
      <c r="G29" s="13"/>
      <c r="H29" s="43"/>
      <c r="I29" s="70">
        <f t="shared" si="2"/>
        <v>3</v>
      </c>
      <c r="J29" s="74">
        <f t="shared" si="3"/>
        <v>0</v>
      </c>
      <c r="K29" s="90">
        <f t="shared" si="12"/>
        <v>0</v>
      </c>
      <c r="L29" s="69">
        <f t="shared" si="0"/>
        <v>3</v>
      </c>
      <c r="M29" s="49"/>
      <c r="N29" s="46" t="s">
        <v>72</v>
      </c>
      <c r="O29" s="104">
        <f t="shared" si="4"/>
        <v>60</v>
      </c>
      <c r="P29" s="58">
        <f t="shared" si="5"/>
        <v>75</v>
      </c>
      <c r="Q29" s="71">
        <f t="shared" si="6"/>
        <v>0</v>
      </c>
      <c r="R29" s="72">
        <f t="shared" si="7"/>
        <v>0</v>
      </c>
      <c r="S29" s="72">
        <f t="shared" si="8"/>
        <v>60</v>
      </c>
      <c r="T29" s="72">
        <f t="shared" si="9"/>
        <v>0</v>
      </c>
      <c r="U29" s="72">
        <f t="shared" si="10"/>
        <v>15</v>
      </c>
      <c r="V29" s="73">
        <f t="shared" si="11"/>
        <v>0</v>
      </c>
      <c r="W29" s="45"/>
      <c r="X29" s="47"/>
      <c r="Y29" s="47">
        <v>30</v>
      </c>
      <c r="Z29" s="47"/>
      <c r="AA29" s="108">
        <v>7</v>
      </c>
      <c r="AB29" s="43"/>
      <c r="AC29" s="45"/>
      <c r="AD29" s="14"/>
      <c r="AE29" s="14">
        <v>30</v>
      </c>
      <c r="AF29" s="14"/>
      <c r="AG29" s="108">
        <v>8</v>
      </c>
      <c r="AH29" s="48"/>
      <c r="AI29" s="5" t="s">
        <v>61</v>
      </c>
    </row>
    <row r="30" spans="1:35" ht="12.75">
      <c r="A30" s="69">
        <v>23</v>
      </c>
      <c r="B30" s="5"/>
      <c r="C30" s="45"/>
      <c r="D30" s="47"/>
      <c r="E30" s="43"/>
      <c r="F30" s="14"/>
      <c r="G30" s="47"/>
      <c r="H30" s="48"/>
      <c r="I30" s="70">
        <f t="shared" si="2"/>
        <v>0</v>
      </c>
      <c r="J30" s="74">
        <f t="shared" si="3"/>
        <v>0</v>
      </c>
      <c r="K30" s="90">
        <f t="shared" si="12"/>
        <v>0</v>
      </c>
      <c r="L30" s="69">
        <f t="shared" si="0"/>
        <v>0</v>
      </c>
      <c r="M30" s="49"/>
      <c r="N30" s="46"/>
      <c r="O30" s="104">
        <f t="shared" si="4"/>
        <v>0</v>
      </c>
      <c r="P30" s="58">
        <f t="shared" si="5"/>
        <v>0</v>
      </c>
      <c r="Q30" s="71">
        <f t="shared" si="6"/>
        <v>0</v>
      </c>
      <c r="R30" s="72">
        <f t="shared" si="7"/>
        <v>0</v>
      </c>
      <c r="S30" s="72">
        <f t="shared" si="8"/>
        <v>0</v>
      </c>
      <c r="T30" s="72">
        <f t="shared" si="9"/>
        <v>0</v>
      </c>
      <c r="U30" s="72">
        <f t="shared" si="10"/>
        <v>0</v>
      </c>
      <c r="V30" s="73">
        <f t="shared" si="11"/>
        <v>0</v>
      </c>
      <c r="W30" s="45"/>
      <c r="X30" s="47"/>
      <c r="Y30" s="47"/>
      <c r="Z30" s="47"/>
      <c r="AA30" s="108"/>
      <c r="AB30" s="43"/>
      <c r="AC30" s="14"/>
      <c r="AD30" s="47"/>
      <c r="AE30" s="47"/>
      <c r="AF30" s="47"/>
      <c r="AG30" s="108"/>
      <c r="AH30" s="48"/>
      <c r="AI30" s="5"/>
    </row>
    <row r="31" spans="1:35" ht="36">
      <c r="A31" s="69">
        <v>24</v>
      </c>
      <c r="B31" s="126" t="s">
        <v>51</v>
      </c>
      <c r="C31" s="127">
        <v>5</v>
      </c>
      <c r="D31" s="108"/>
      <c r="E31" s="113"/>
      <c r="F31" s="114">
        <v>6</v>
      </c>
      <c r="G31" s="108"/>
      <c r="H31" s="124"/>
      <c r="I31" s="114">
        <f t="shared" si="2"/>
        <v>11</v>
      </c>
      <c r="J31" s="108">
        <f t="shared" si="3"/>
        <v>0</v>
      </c>
      <c r="K31" s="116">
        <f t="shared" si="12"/>
        <v>0</v>
      </c>
      <c r="L31" s="117">
        <f t="shared" si="0"/>
        <v>11</v>
      </c>
      <c r="M31" s="118"/>
      <c r="N31" s="119" t="s">
        <v>71</v>
      </c>
      <c r="O31" s="120">
        <f t="shared" si="4"/>
        <v>240</v>
      </c>
      <c r="P31" s="120">
        <f t="shared" si="5"/>
        <v>275</v>
      </c>
      <c r="Q31" s="121">
        <f t="shared" si="6"/>
        <v>0</v>
      </c>
      <c r="R31" s="122">
        <f t="shared" si="7"/>
        <v>240</v>
      </c>
      <c r="S31" s="122">
        <f t="shared" si="8"/>
        <v>0</v>
      </c>
      <c r="T31" s="122">
        <f t="shared" si="9"/>
        <v>0</v>
      </c>
      <c r="U31" s="122">
        <f t="shared" si="10"/>
        <v>35</v>
      </c>
      <c r="V31" s="123">
        <f t="shared" si="11"/>
        <v>0</v>
      </c>
      <c r="W31" s="114"/>
      <c r="X31" s="108">
        <v>100</v>
      </c>
      <c r="Y31" s="108"/>
      <c r="Z31" s="108"/>
      <c r="AA31" s="108">
        <v>25</v>
      </c>
      <c r="AB31" s="124"/>
      <c r="AC31" s="112"/>
      <c r="AD31" s="112">
        <v>140</v>
      </c>
      <c r="AE31" s="112"/>
      <c r="AF31" s="112"/>
      <c r="AG31" s="108">
        <v>10</v>
      </c>
      <c r="AH31" s="113"/>
      <c r="AI31" s="128" t="s">
        <v>98</v>
      </c>
    </row>
    <row r="32" spans="1:35" ht="24">
      <c r="A32" s="69">
        <v>25</v>
      </c>
      <c r="B32" s="53" t="s">
        <v>99</v>
      </c>
      <c r="C32" s="54"/>
      <c r="D32" s="47"/>
      <c r="E32" s="48"/>
      <c r="F32" s="45">
        <v>2</v>
      </c>
      <c r="G32" s="47"/>
      <c r="H32" s="43"/>
      <c r="I32" s="70">
        <f>C32+F32</f>
        <v>2</v>
      </c>
      <c r="J32" s="74">
        <f>D32+G32</f>
        <v>0</v>
      </c>
      <c r="K32" s="90">
        <f>E32+H32</f>
        <v>0</v>
      </c>
      <c r="L32" s="69">
        <f>SUM(I32:K32)</f>
        <v>2</v>
      </c>
      <c r="M32" s="49"/>
      <c r="N32" s="46"/>
      <c r="O32" s="104">
        <f>SUM(Q32:T32)</f>
        <v>35</v>
      </c>
      <c r="P32" s="58">
        <f>SUM(Q32:V32)</f>
        <v>50</v>
      </c>
      <c r="Q32" s="71">
        <f aca="true" t="shared" si="14" ref="Q32:V32">W32+AC32</f>
        <v>20</v>
      </c>
      <c r="R32" s="72">
        <f t="shared" si="14"/>
        <v>15</v>
      </c>
      <c r="S32" s="72">
        <f t="shared" si="14"/>
        <v>0</v>
      </c>
      <c r="T32" s="72">
        <f t="shared" si="14"/>
        <v>0</v>
      </c>
      <c r="U32" s="72">
        <f t="shared" si="14"/>
        <v>15</v>
      </c>
      <c r="V32" s="73">
        <f t="shared" si="14"/>
        <v>0</v>
      </c>
      <c r="W32" s="45"/>
      <c r="X32" s="47"/>
      <c r="Y32" s="47"/>
      <c r="Z32" s="47"/>
      <c r="AA32" s="108"/>
      <c r="AB32" s="43"/>
      <c r="AC32" s="14">
        <v>20</v>
      </c>
      <c r="AD32" s="14">
        <v>15</v>
      </c>
      <c r="AE32" s="14"/>
      <c r="AF32" s="14"/>
      <c r="AG32" s="108">
        <v>15</v>
      </c>
      <c r="AH32" s="48"/>
      <c r="AI32" s="5" t="s">
        <v>54</v>
      </c>
    </row>
    <row r="33" spans="1:35" ht="12.75">
      <c r="A33" s="69">
        <v>26</v>
      </c>
      <c r="B33" s="53" t="s">
        <v>67</v>
      </c>
      <c r="C33" s="54"/>
      <c r="D33" s="47"/>
      <c r="E33" s="48">
        <v>7</v>
      </c>
      <c r="F33" s="45"/>
      <c r="G33" s="47"/>
      <c r="H33" s="43">
        <v>7</v>
      </c>
      <c r="I33" s="70">
        <f t="shared" si="2"/>
        <v>0</v>
      </c>
      <c r="J33" s="74">
        <f t="shared" si="3"/>
        <v>0</v>
      </c>
      <c r="K33" s="90">
        <f t="shared" si="12"/>
        <v>14</v>
      </c>
      <c r="L33" s="69">
        <f t="shared" si="0"/>
        <v>14</v>
      </c>
      <c r="M33" s="49"/>
      <c r="N33" s="46" t="s">
        <v>71</v>
      </c>
      <c r="O33" s="104">
        <f t="shared" si="4"/>
        <v>0</v>
      </c>
      <c r="P33" s="58">
        <f t="shared" si="5"/>
        <v>330</v>
      </c>
      <c r="Q33" s="71">
        <f t="shared" si="6"/>
        <v>0</v>
      </c>
      <c r="R33" s="72">
        <f t="shared" si="7"/>
        <v>0</v>
      </c>
      <c r="S33" s="72">
        <f t="shared" si="8"/>
        <v>0</v>
      </c>
      <c r="T33" s="72">
        <f t="shared" si="9"/>
        <v>0</v>
      </c>
      <c r="U33" s="72">
        <f t="shared" si="10"/>
        <v>0</v>
      </c>
      <c r="V33" s="73">
        <f t="shared" si="11"/>
        <v>330</v>
      </c>
      <c r="W33" s="45"/>
      <c r="X33" s="47"/>
      <c r="Y33" s="47"/>
      <c r="Z33" s="47"/>
      <c r="AA33" s="108"/>
      <c r="AB33" s="43">
        <v>135</v>
      </c>
      <c r="AC33" s="14"/>
      <c r="AD33" s="14"/>
      <c r="AE33" s="14"/>
      <c r="AF33" s="14"/>
      <c r="AG33" s="108"/>
      <c r="AH33" s="48">
        <v>195</v>
      </c>
      <c r="AI33" s="5"/>
    </row>
    <row r="34" spans="1:35" ht="24">
      <c r="A34" s="69">
        <v>27</v>
      </c>
      <c r="B34" s="53" t="s">
        <v>88</v>
      </c>
      <c r="C34" s="54"/>
      <c r="D34" s="47"/>
      <c r="E34" s="48"/>
      <c r="F34" s="45"/>
      <c r="G34" s="13"/>
      <c r="H34" s="43"/>
      <c r="I34" s="70">
        <v>0</v>
      </c>
      <c r="J34" s="74">
        <v>0</v>
      </c>
      <c r="K34" s="90">
        <v>0</v>
      </c>
      <c r="L34" s="69">
        <v>0</v>
      </c>
      <c r="M34" s="49" t="s">
        <v>71</v>
      </c>
      <c r="N34" s="46"/>
      <c r="O34" s="104">
        <f t="shared" si="4"/>
        <v>4</v>
      </c>
      <c r="P34" s="58">
        <f t="shared" si="5"/>
        <v>4</v>
      </c>
      <c r="Q34" s="71">
        <f t="shared" si="6"/>
        <v>4</v>
      </c>
      <c r="R34" s="72">
        <v>0</v>
      </c>
      <c r="S34" s="72">
        <v>0</v>
      </c>
      <c r="T34" s="72">
        <v>0</v>
      </c>
      <c r="U34" s="72">
        <v>0</v>
      </c>
      <c r="V34" s="73">
        <v>0</v>
      </c>
      <c r="W34" s="45">
        <v>4</v>
      </c>
      <c r="X34" s="47"/>
      <c r="Y34" s="47"/>
      <c r="Z34" s="47"/>
      <c r="AA34" s="108"/>
      <c r="AB34" s="43"/>
      <c r="AC34" s="14"/>
      <c r="AD34" s="14"/>
      <c r="AE34" s="14"/>
      <c r="AF34" s="14"/>
      <c r="AG34" s="108"/>
      <c r="AH34" s="43"/>
      <c r="AI34" s="5" t="s">
        <v>89</v>
      </c>
    </row>
    <row r="35" spans="1:35" ht="13.5" thickBot="1">
      <c r="A35" s="22">
        <v>31</v>
      </c>
      <c r="B35" s="38"/>
      <c r="C35" s="15"/>
      <c r="D35" s="16"/>
      <c r="E35" s="19"/>
      <c r="F35" s="15"/>
      <c r="G35" s="21"/>
      <c r="H35" s="17"/>
      <c r="I35" s="78">
        <f t="shared" si="2"/>
        <v>0</v>
      </c>
      <c r="J35" s="79">
        <f t="shared" si="3"/>
        <v>0</v>
      </c>
      <c r="K35" s="90">
        <f t="shared" si="12"/>
        <v>0</v>
      </c>
      <c r="L35" s="69">
        <f t="shared" si="0"/>
        <v>0</v>
      </c>
      <c r="M35" s="89"/>
      <c r="N35" s="23"/>
      <c r="O35" s="105">
        <f t="shared" si="4"/>
        <v>0</v>
      </c>
      <c r="P35" s="24">
        <f t="shared" si="5"/>
        <v>0</v>
      </c>
      <c r="Q35" s="75">
        <f t="shared" si="6"/>
        <v>0</v>
      </c>
      <c r="R35" s="76">
        <f t="shared" si="7"/>
        <v>0</v>
      </c>
      <c r="S35" s="76">
        <f t="shared" si="8"/>
        <v>0</v>
      </c>
      <c r="T35" s="76">
        <f t="shared" si="9"/>
        <v>0</v>
      </c>
      <c r="U35" s="76">
        <f t="shared" si="10"/>
        <v>0</v>
      </c>
      <c r="V35" s="77">
        <f t="shared" si="11"/>
        <v>0</v>
      </c>
      <c r="W35" s="15"/>
      <c r="X35" s="16"/>
      <c r="Y35" s="16"/>
      <c r="Z35" s="16"/>
      <c r="AA35" s="109"/>
      <c r="AB35" s="17"/>
      <c r="AC35" s="15"/>
      <c r="AD35" s="18"/>
      <c r="AE35" s="18"/>
      <c r="AF35" s="18"/>
      <c r="AG35" s="109"/>
      <c r="AH35" s="19"/>
      <c r="AI35" s="44"/>
    </row>
    <row r="36" spans="1:35" s="4" customFormat="1" ht="12.75" customHeight="1" thickBot="1">
      <c r="A36" s="198" t="s">
        <v>6</v>
      </c>
      <c r="B36" s="199"/>
      <c r="C36" s="31">
        <f>SUM(C8:C35)</f>
        <v>13</v>
      </c>
      <c r="D36" s="32">
        <f>SUM(D8:D35)</f>
        <v>9.999999999999998</v>
      </c>
      <c r="E36" s="30">
        <f>SUM(E8:E35)</f>
        <v>7</v>
      </c>
      <c r="F36" s="31">
        <f>SUM(F8:F35)</f>
        <v>14</v>
      </c>
      <c r="G36" s="32">
        <f>SUM(G8:G35)</f>
        <v>9</v>
      </c>
      <c r="H36" s="30">
        <f>SUM(H8:H35)</f>
        <v>7</v>
      </c>
      <c r="I36" s="91">
        <f>SUM(I8:I35)</f>
        <v>27</v>
      </c>
      <c r="J36" s="92">
        <f>SUM(J8:J35)</f>
        <v>19.000000000000004</v>
      </c>
      <c r="K36" s="93">
        <f>SUM(K8:K35)</f>
        <v>14</v>
      </c>
      <c r="L36" s="6">
        <f>SUM(L8:L35)</f>
        <v>60</v>
      </c>
      <c r="M36" s="81">
        <f>COUNTIF(M8:M35,"EGZ")</f>
        <v>2</v>
      </c>
      <c r="N36" s="80">
        <f>COUNTIF(N8:N35,"EGZ")</f>
        <v>3</v>
      </c>
      <c r="O36" s="99">
        <f>SUM(O8:O35)</f>
        <v>759</v>
      </c>
      <c r="P36" s="6">
        <f>SUM(P8:P35)</f>
        <v>1500</v>
      </c>
      <c r="Q36" s="80">
        <f>SUM(Q8:Q35)</f>
        <v>139</v>
      </c>
      <c r="R36" s="81">
        <f>SUM(R8:R35)</f>
        <v>265</v>
      </c>
      <c r="S36" s="81">
        <f>SUM(S8:S35)</f>
        <v>170</v>
      </c>
      <c r="T36" s="81">
        <f>SUM(T8:T35)</f>
        <v>185</v>
      </c>
      <c r="U36" s="81">
        <f>SUM(U8:U35)</f>
        <v>411</v>
      </c>
      <c r="V36" s="82">
        <f>SUM(V8:V35)</f>
        <v>330</v>
      </c>
      <c r="W36" s="82">
        <f>SUM(W8:W35)</f>
        <v>85</v>
      </c>
      <c r="X36" s="82">
        <f>SUM(X8:X35)</f>
        <v>105</v>
      </c>
      <c r="Y36" s="82">
        <f>SUM(Y8:Y35)</f>
        <v>95</v>
      </c>
      <c r="Z36" s="82">
        <f>SUM(Z8:Z35)</f>
        <v>120</v>
      </c>
      <c r="AA36" s="82">
        <f>SUM(AA8:AA35)</f>
        <v>184</v>
      </c>
      <c r="AB36" s="82">
        <f>SUM(AB8:AB35)</f>
        <v>135</v>
      </c>
      <c r="AC36" s="82">
        <f>SUM(AC8:AC35)</f>
        <v>54</v>
      </c>
      <c r="AD36" s="82">
        <f>SUM(AD8:AD35)</f>
        <v>160</v>
      </c>
      <c r="AE36" s="82">
        <f>SUM(AE8:AE35)</f>
        <v>75</v>
      </c>
      <c r="AF36" s="82">
        <f>SUM(AF8:AF35)</f>
        <v>65</v>
      </c>
      <c r="AG36" s="82">
        <f>SUM(AG8:AG35)</f>
        <v>227</v>
      </c>
      <c r="AH36" s="82">
        <f>SUM(AH8:AH35)</f>
        <v>195</v>
      </c>
      <c r="AI36" s="125"/>
    </row>
    <row r="37" spans="1:35" s="4" customFormat="1" ht="12.75" customHeight="1" thickBot="1">
      <c r="A37" s="2"/>
      <c r="B37" s="6" t="s">
        <v>26</v>
      </c>
      <c r="C37" s="152">
        <f>SUM(C36:E36)</f>
        <v>30</v>
      </c>
      <c r="D37" s="153"/>
      <c r="E37" s="151"/>
      <c r="F37" s="152">
        <f>SUM(F36:H36)</f>
        <v>30</v>
      </c>
      <c r="G37" s="153"/>
      <c r="H37" s="153"/>
      <c r="I37" s="94"/>
      <c r="J37" s="135" t="s">
        <v>34</v>
      </c>
      <c r="K37" s="136"/>
      <c r="L37" s="137"/>
      <c r="M37" s="138" t="s">
        <v>35</v>
      </c>
      <c r="N37" s="139"/>
      <c r="O37" s="101"/>
      <c r="P37" s="25"/>
      <c r="Q37" s="155">
        <f>W37+AC37</f>
        <v>759</v>
      </c>
      <c r="R37" s="156"/>
      <c r="S37" s="156"/>
      <c r="T37" s="157"/>
      <c r="U37" s="149">
        <f>AA37+AG37</f>
        <v>741</v>
      </c>
      <c r="V37" s="161"/>
      <c r="W37" s="158">
        <f>SUM(W36:Z36)</f>
        <v>405</v>
      </c>
      <c r="X37" s="159"/>
      <c r="Y37" s="159"/>
      <c r="Z37" s="160"/>
      <c r="AA37" s="152">
        <f>SUM(AA36:AB36)</f>
        <v>319</v>
      </c>
      <c r="AB37" s="154"/>
      <c r="AC37" s="158">
        <f>SUM(AC36:AF36)</f>
        <v>354</v>
      </c>
      <c r="AD37" s="159"/>
      <c r="AE37" s="159"/>
      <c r="AF37" s="160"/>
      <c r="AG37" s="152">
        <f>SUM(AG36:AH36)</f>
        <v>422</v>
      </c>
      <c r="AH37" s="154"/>
      <c r="AI37" s="26"/>
    </row>
    <row r="38" spans="1:35" s="4" customFormat="1" ht="12.75" customHeight="1" thickBot="1">
      <c r="A38" s="2"/>
      <c r="B38" s="88"/>
      <c r="C38" s="88"/>
      <c r="D38" s="88"/>
      <c r="E38" s="95"/>
      <c r="F38" s="88"/>
      <c r="G38" s="88"/>
      <c r="H38" s="88"/>
      <c r="I38" s="2"/>
      <c r="J38" s="162" t="s">
        <v>32</v>
      </c>
      <c r="K38" s="163"/>
      <c r="L38" s="163"/>
      <c r="M38" s="163"/>
      <c r="N38" s="164"/>
      <c r="O38" s="100"/>
      <c r="P38" s="25"/>
      <c r="Q38" s="149">
        <f>W38+AC38</f>
        <v>1500</v>
      </c>
      <c r="R38" s="150"/>
      <c r="S38" s="150"/>
      <c r="T38" s="150"/>
      <c r="U38" s="150"/>
      <c r="V38" s="151"/>
      <c r="W38" s="152">
        <f>W37+AA37</f>
        <v>724</v>
      </c>
      <c r="X38" s="150"/>
      <c r="Y38" s="150"/>
      <c r="Z38" s="150"/>
      <c r="AA38" s="150"/>
      <c r="AB38" s="151"/>
      <c r="AC38" s="152">
        <f>AC37+AG37</f>
        <v>776</v>
      </c>
      <c r="AD38" s="153"/>
      <c r="AE38" s="153"/>
      <c r="AF38" s="153"/>
      <c r="AG38" s="153"/>
      <c r="AH38" s="154"/>
      <c r="AI38" s="26"/>
    </row>
    <row r="39" spans="1:35" s="4" customFormat="1" ht="12.75" customHeight="1" thickBo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5"/>
      <c r="N39" s="25"/>
      <c r="O39" s="25"/>
      <c r="P39" s="25"/>
      <c r="Q39" s="28"/>
      <c r="R39" s="28"/>
      <c r="S39" s="28"/>
      <c r="T39" s="28"/>
      <c r="U39" s="28"/>
      <c r="V39" s="29"/>
      <c r="W39" s="27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6"/>
    </row>
    <row r="40" spans="1:35" ht="12.75" customHeight="1">
      <c r="A40" s="142" t="s">
        <v>19</v>
      </c>
      <c r="B40" s="143"/>
      <c r="C40" s="144" t="s">
        <v>20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5"/>
      <c r="R40" s="145"/>
      <c r="S40" s="145"/>
      <c r="T40" s="145"/>
      <c r="U40" s="145"/>
      <c r="V40" s="146"/>
      <c r="W40" s="40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</row>
    <row r="41" spans="1:35" ht="12.75">
      <c r="A41" s="140" t="s">
        <v>37</v>
      </c>
      <c r="B41" s="141"/>
      <c r="C41" s="141" t="s">
        <v>8</v>
      </c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84" t="s">
        <v>22</v>
      </c>
      <c r="S41" s="33"/>
      <c r="T41" s="33"/>
      <c r="U41" s="33"/>
      <c r="V41" s="34"/>
      <c r="W41" s="40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</row>
    <row r="42" spans="1:35" ht="12.75">
      <c r="A42" s="148" t="s">
        <v>30</v>
      </c>
      <c r="B42" s="147"/>
      <c r="C42" s="141" t="s">
        <v>9</v>
      </c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35" t="s">
        <v>16</v>
      </c>
      <c r="S42" s="33"/>
      <c r="T42" s="33"/>
      <c r="U42" s="34"/>
      <c r="V42" s="87"/>
      <c r="W42" s="40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</row>
    <row r="43" spans="1:35" ht="13.5" thickBot="1">
      <c r="A43" s="148"/>
      <c r="B43" s="147"/>
      <c r="C43" s="147" t="s">
        <v>12</v>
      </c>
      <c r="D43" s="147"/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7"/>
      <c r="P43" s="147"/>
      <c r="Q43" s="147"/>
      <c r="R43" s="85" t="s">
        <v>36</v>
      </c>
      <c r="S43" s="36"/>
      <c r="T43" s="36"/>
      <c r="U43" s="37"/>
      <c r="V43" s="86"/>
      <c r="W43" s="40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</row>
    <row r="44" spans="1:35" ht="13.5" thickBot="1">
      <c r="A44" s="130"/>
      <c r="B44" s="131"/>
      <c r="C44" s="132" t="s">
        <v>33</v>
      </c>
      <c r="D44" s="133"/>
      <c r="E44" s="133"/>
      <c r="F44" s="133"/>
      <c r="G44" s="133"/>
      <c r="H44" s="133"/>
      <c r="I44" s="133"/>
      <c r="J44" s="133"/>
      <c r="K44" s="133"/>
      <c r="L44" s="133"/>
      <c r="M44" s="133"/>
      <c r="N44" s="133"/>
      <c r="O44" s="133"/>
      <c r="P44" s="133"/>
      <c r="Q44" s="134"/>
      <c r="R44" s="98"/>
      <c r="S44" s="97"/>
      <c r="T44" s="97"/>
      <c r="U44" s="97"/>
      <c r="V44" s="96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</row>
    <row r="45" ht="12.75">
      <c r="V45" s="3"/>
    </row>
  </sheetData>
  <sheetProtection/>
  <mergeCells count="48">
    <mergeCell ref="W6:AB6"/>
    <mergeCell ref="F37:H37"/>
    <mergeCell ref="M6:N6"/>
    <mergeCell ref="A2:AH2"/>
    <mergeCell ref="C37:E37"/>
    <mergeCell ref="C6:E6"/>
    <mergeCell ref="C4:L4"/>
    <mergeCell ref="I5:L5"/>
    <mergeCell ref="L6:L7"/>
    <mergeCell ref="C5:H5"/>
    <mergeCell ref="C42:Q42"/>
    <mergeCell ref="A3:AH3"/>
    <mergeCell ref="Q4:V6"/>
    <mergeCell ref="M4:N5"/>
    <mergeCell ref="P4:P7"/>
    <mergeCell ref="I6:I7"/>
    <mergeCell ref="J6:J7"/>
    <mergeCell ref="B4:B7"/>
    <mergeCell ref="A36:B36"/>
    <mergeCell ref="A4:A7"/>
    <mergeCell ref="C41:Q41"/>
    <mergeCell ref="F6:H6"/>
    <mergeCell ref="J38:N38"/>
    <mergeCell ref="AI4:AI7"/>
    <mergeCell ref="AC6:AH6"/>
    <mergeCell ref="W4:AB5"/>
    <mergeCell ref="AC4:AH5"/>
    <mergeCell ref="K6:K7"/>
    <mergeCell ref="O4:O7"/>
    <mergeCell ref="AG37:AH37"/>
    <mergeCell ref="Q38:V38"/>
    <mergeCell ref="W38:AB38"/>
    <mergeCell ref="AC38:AH38"/>
    <mergeCell ref="Q37:T37"/>
    <mergeCell ref="W37:Z37"/>
    <mergeCell ref="AC37:AF37"/>
    <mergeCell ref="U37:V37"/>
    <mergeCell ref="AA37:AB37"/>
    <mergeCell ref="A44:B44"/>
    <mergeCell ref="C44:Q44"/>
    <mergeCell ref="J37:L37"/>
    <mergeCell ref="M37:N37"/>
    <mergeCell ref="A41:B41"/>
    <mergeCell ref="A40:B40"/>
    <mergeCell ref="C40:V40"/>
    <mergeCell ref="C43:Q43"/>
    <mergeCell ref="A43:B43"/>
    <mergeCell ref="A42:B42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2:AI35"/>
  <sheetViews>
    <sheetView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5" sqref="B25:B36"/>
    </sheetView>
  </sheetViews>
  <sheetFormatPr defaultColWidth="9.00390625" defaultRowHeight="12.75"/>
  <cols>
    <col min="1" max="1" width="3.125" style="1" customWidth="1"/>
    <col min="2" max="2" width="33.375" style="1" customWidth="1"/>
    <col min="3" max="3" width="4.125" style="1" customWidth="1"/>
    <col min="4" max="4" width="4.25390625" style="1" customWidth="1"/>
    <col min="5" max="5" width="4.00390625" style="1" customWidth="1"/>
    <col min="6" max="6" width="4.125" style="1" customWidth="1"/>
    <col min="7" max="7" width="5.25390625" style="1" customWidth="1"/>
    <col min="8" max="9" width="4.125" style="1" customWidth="1"/>
    <col min="10" max="10" width="5.75390625" style="1" customWidth="1"/>
    <col min="11" max="11" width="5.00390625" style="1" customWidth="1"/>
    <col min="12" max="12" width="8.125" style="1" customWidth="1"/>
    <col min="13" max="13" width="6.25390625" style="1" customWidth="1"/>
    <col min="14" max="14" width="6.75390625" style="1" customWidth="1"/>
    <col min="15" max="15" width="6.125" style="1" customWidth="1"/>
    <col min="16" max="16" width="5.375" style="1" customWidth="1"/>
    <col min="17" max="17" width="4.00390625" style="1" bestFit="1" customWidth="1"/>
    <col min="18" max="18" width="3.875" style="1" customWidth="1"/>
    <col min="19" max="19" width="5.125" style="1" customWidth="1"/>
    <col min="20" max="20" width="4.00390625" style="1" bestFit="1" customWidth="1"/>
    <col min="21" max="21" width="4.375" style="1" bestFit="1" customWidth="1"/>
    <col min="22" max="22" width="4.00390625" style="1" customWidth="1"/>
    <col min="23" max="23" width="4.00390625" style="1" bestFit="1" customWidth="1"/>
    <col min="24" max="24" width="5.00390625" style="1" customWidth="1"/>
    <col min="25" max="25" width="4.00390625" style="1" bestFit="1" customWidth="1"/>
    <col min="26" max="26" width="4.00390625" style="1" customWidth="1"/>
    <col min="27" max="27" width="3.75390625" style="1" bestFit="1" customWidth="1"/>
    <col min="28" max="28" width="3.625" style="1" bestFit="1" customWidth="1"/>
    <col min="29" max="34" width="3.875" style="1" customWidth="1"/>
    <col min="35" max="35" width="28.125" style="1" customWidth="1"/>
    <col min="36" max="16384" width="9.125" style="1" customWidth="1"/>
  </cols>
  <sheetData>
    <row r="2" spans="1:35" ht="36.75" customHeight="1" thickBot="1">
      <c r="A2" s="203" t="s">
        <v>73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  <c r="X2" s="203"/>
      <c r="Y2" s="203"/>
      <c r="Z2" s="203"/>
      <c r="AA2" s="203"/>
      <c r="AB2" s="203"/>
      <c r="AC2" s="203"/>
      <c r="AD2" s="203"/>
      <c r="AE2" s="203"/>
      <c r="AF2" s="203"/>
      <c r="AG2" s="203"/>
      <c r="AH2" s="203"/>
      <c r="AI2" s="55"/>
    </row>
    <row r="3" spans="1:35" ht="43.5" customHeight="1" thickBot="1">
      <c r="A3" s="183" t="s">
        <v>105</v>
      </c>
      <c r="B3" s="184"/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56"/>
    </row>
    <row r="4" spans="1:35" ht="14.25" customHeight="1" thickBot="1">
      <c r="A4" s="200" t="s">
        <v>17</v>
      </c>
      <c r="B4" s="195" t="s">
        <v>18</v>
      </c>
      <c r="C4" s="172" t="s">
        <v>7</v>
      </c>
      <c r="D4" s="173"/>
      <c r="E4" s="173"/>
      <c r="F4" s="173"/>
      <c r="G4" s="173"/>
      <c r="H4" s="173"/>
      <c r="I4" s="173"/>
      <c r="J4" s="173"/>
      <c r="K4" s="173"/>
      <c r="L4" s="204"/>
      <c r="M4" s="188" t="s">
        <v>10</v>
      </c>
      <c r="N4" s="189"/>
      <c r="O4" s="180" t="s">
        <v>39</v>
      </c>
      <c r="P4" s="192" t="s">
        <v>38</v>
      </c>
      <c r="Q4" s="172" t="s">
        <v>1</v>
      </c>
      <c r="R4" s="173"/>
      <c r="S4" s="173"/>
      <c r="T4" s="173"/>
      <c r="U4" s="173"/>
      <c r="V4" s="174"/>
      <c r="W4" s="172" t="s">
        <v>0</v>
      </c>
      <c r="X4" s="173"/>
      <c r="Y4" s="173"/>
      <c r="Z4" s="173"/>
      <c r="AA4" s="173"/>
      <c r="AB4" s="174"/>
      <c r="AC4" s="172" t="s">
        <v>25</v>
      </c>
      <c r="AD4" s="173"/>
      <c r="AE4" s="173"/>
      <c r="AF4" s="173"/>
      <c r="AG4" s="173"/>
      <c r="AH4" s="174"/>
      <c r="AI4" s="165" t="s">
        <v>24</v>
      </c>
    </row>
    <row r="5" spans="1:35" ht="12.75" customHeight="1" thickBot="1">
      <c r="A5" s="201"/>
      <c r="B5" s="196"/>
      <c r="C5" s="152" t="s">
        <v>28</v>
      </c>
      <c r="D5" s="153"/>
      <c r="E5" s="153"/>
      <c r="F5" s="153"/>
      <c r="G5" s="153"/>
      <c r="H5" s="154"/>
      <c r="I5" s="152" t="s">
        <v>27</v>
      </c>
      <c r="J5" s="153"/>
      <c r="K5" s="153"/>
      <c r="L5" s="151"/>
      <c r="M5" s="190"/>
      <c r="N5" s="191"/>
      <c r="O5" s="181"/>
      <c r="P5" s="193"/>
      <c r="Q5" s="185"/>
      <c r="R5" s="186"/>
      <c r="S5" s="186"/>
      <c r="T5" s="186"/>
      <c r="U5" s="186"/>
      <c r="V5" s="187"/>
      <c r="W5" s="175"/>
      <c r="X5" s="176"/>
      <c r="Y5" s="176"/>
      <c r="Z5" s="176"/>
      <c r="AA5" s="176"/>
      <c r="AB5" s="177"/>
      <c r="AC5" s="175"/>
      <c r="AD5" s="176"/>
      <c r="AE5" s="176"/>
      <c r="AF5" s="176"/>
      <c r="AG5" s="176"/>
      <c r="AH5" s="177"/>
      <c r="AI5" s="166"/>
    </row>
    <row r="6" spans="1:35" ht="12.75" customHeight="1" thickBot="1">
      <c r="A6" s="201"/>
      <c r="B6" s="196"/>
      <c r="C6" s="152" t="s">
        <v>4</v>
      </c>
      <c r="D6" s="153"/>
      <c r="E6" s="151"/>
      <c r="F6" s="152" t="s">
        <v>5</v>
      </c>
      <c r="G6" s="153"/>
      <c r="H6" s="154"/>
      <c r="I6" s="178" t="s">
        <v>29</v>
      </c>
      <c r="J6" s="178" t="s">
        <v>14</v>
      </c>
      <c r="K6" s="178" t="s">
        <v>15</v>
      </c>
      <c r="L6" s="178" t="s">
        <v>31</v>
      </c>
      <c r="M6" s="169" t="s">
        <v>13</v>
      </c>
      <c r="N6" s="170"/>
      <c r="O6" s="181"/>
      <c r="P6" s="193"/>
      <c r="Q6" s="175"/>
      <c r="R6" s="176"/>
      <c r="S6" s="176"/>
      <c r="T6" s="176"/>
      <c r="U6" s="176"/>
      <c r="V6" s="177"/>
      <c r="W6" s="169" t="s">
        <v>23</v>
      </c>
      <c r="X6" s="170"/>
      <c r="Y6" s="170"/>
      <c r="Z6" s="170"/>
      <c r="AA6" s="170"/>
      <c r="AB6" s="171"/>
      <c r="AC6" s="169" t="s">
        <v>23</v>
      </c>
      <c r="AD6" s="170"/>
      <c r="AE6" s="170"/>
      <c r="AF6" s="170"/>
      <c r="AG6" s="170"/>
      <c r="AH6" s="171"/>
      <c r="AI6" s="167"/>
    </row>
    <row r="7" spans="1:35" ht="13.5" thickBot="1">
      <c r="A7" s="202"/>
      <c r="B7" s="197"/>
      <c r="C7" s="31" t="s">
        <v>29</v>
      </c>
      <c r="D7" s="30" t="s">
        <v>14</v>
      </c>
      <c r="E7" s="30" t="s">
        <v>15</v>
      </c>
      <c r="F7" s="59" t="s">
        <v>29</v>
      </c>
      <c r="G7" s="32" t="s">
        <v>14</v>
      </c>
      <c r="H7" s="30" t="s">
        <v>15</v>
      </c>
      <c r="I7" s="179"/>
      <c r="J7" s="179"/>
      <c r="K7" s="179"/>
      <c r="L7" s="205"/>
      <c r="M7" s="31" t="s">
        <v>4</v>
      </c>
      <c r="N7" s="60" t="s">
        <v>5</v>
      </c>
      <c r="O7" s="182"/>
      <c r="P7" s="194"/>
      <c r="Q7" s="59" t="s">
        <v>2</v>
      </c>
      <c r="R7" s="61" t="s">
        <v>3</v>
      </c>
      <c r="S7" s="61" t="s">
        <v>11</v>
      </c>
      <c r="T7" s="61" t="s">
        <v>14</v>
      </c>
      <c r="U7" s="61" t="s">
        <v>21</v>
      </c>
      <c r="V7" s="62" t="s">
        <v>15</v>
      </c>
      <c r="W7" s="31" t="s">
        <v>2</v>
      </c>
      <c r="X7" s="32" t="s">
        <v>3</v>
      </c>
      <c r="Y7" s="32" t="s">
        <v>11</v>
      </c>
      <c r="Z7" s="32" t="s">
        <v>14</v>
      </c>
      <c r="AA7" s="32" t="s">
        <v>21</v>
      </c>
      <c r="AB7" s="30" t="s">
        <v>15</v>
      </c>
      <c r="AC7" s="31" t="s">
        <v>2</v>
      </c>
      <c r="AD7" s="32" t="s">
        <v>3</v>
      </c>
      <c r="AE7" s="32" t="s">
        <v>11</v>
      </c>
      <c r="AF7" s="32" t="s">
        <v>14</v>
      </c>
      <c r="AG7" s="32" t="s">
        <v>21</v>
      </c>
      <c r="AH7" s="30" t="s">
        <v>15</v>
      </c>
      <c r="AI7" s="168"/>
    </row>
    <row r="8" spans="1:35" ht="24">
      <c r="A8" s="8">
        <v>1</v>
      </c>
      <c r="B8" s="7" t="s">
        <v>95</v>
      </c>
      <c r="C8" s="9"/>
      <c r="D8" s="10">
        <v>2</v>
      </c>
      <c r="E8" s="12"/>
      <c r="F8" s="9"/>
      <c r="G8" s="20">
        <v>2</v>
      </c>
      <c r="H8" s="11"/>
      <c r="I8" s="63">
        <f aca="true" t="shared" si="0" ref="I8:I25">C8+F8</f>
        <v>0</v>
      </c>
      <c r="J8" s="68">
        <f aca="true" t="shared" si="1" ref="J8:J25">D8+G8</f>
        <v>4</v>
      </c>
      <c r="K8" s="64">
        <f aca="true" t="shared" si="2" ref="K8:K25">E8+H8</f>
        <v>0</v>
      </c>
      <c r="L8" s="8">
        <f aca="true" t="shared" si="3" ref="L8:L25">SUM(I8:K8)</f>
        <v>4</v>
      </c>
      <c r="M8" s="42"/>
      <c r="N8" s="39" t="s">
        <v>71</v>
      </c>
      <c r="O8" s="103">
        <f aca="true" t="shared" si="4" ref="O8:O25">SUM(Q8:T8)</f>
        <v>30</v>
      </c>
      <c r="P8" s="57">
        <f aca="true" t="shared" si="5" ref="P8:P25">SUM(Q8:V8)</f>
        <v>100</v>
      </c>
      <c r="Q8" s="65">
        <f aca="true" t="shared" si="6" ref="Q8:Q25">W8+AC8</f>
        <v>0</v>
      </c>
      <c r="R8" s="66">
        <f aca="true" t="shared" si="7" ref="R8:R25">X8+AD8</f>
        <v>0</v>
      </c>
      <c r="S8" s="66">
        <f aca="true" t="shared" si="8" ref="S8:S25">Y8+AE8</f>
        <v>0</v>
      </c>
      <c r="T8" s="66">
        <f aca="true" t="shared" si="9" ref="T8:T25">Z8+AF8</f>
        <v>30</v>
      </c>
      <c r="U8" s="66">
        <f aca="true" t="shared" si="10" ref="U8:U25">AA8+AG8</f>
        <v>70</v>
      </c>
      <c r="V8" s="67">
        <f aca="true" t="shared" si="11" ref="V8:V25">AB8+AH8</f>
        <v>0</v>
      </c>
      <c r="W8" s="9"/>
      <c r="X8" s="10"/>
      <c r="Y8" s="10"/>
      <c r="Z8" s="10">
        <v>15</v>
      </c>
      <c r="AA8" s="107">
        <v>30</v>
      </c>
      <c r="AB8" s="11"/>
      <c r="AC8" s="9"/>
      <c r="AD8" s="12"/>
      <c r="AE8" s="12"/>
      <c r="AF8" s="12">
        <v>15</v>
      </c>
      <c r="AG8" s="107">
        <v>40</v>
      </c>
      <c r="AH8" s="11"/>
      <c r="AI8" s="7" t="s">
        <v>54</v>
      </c>
    </row>
    <row r="9" spans="1:35" ht="36">
      <c r="A9" s="69">
        <v>2</v>
      </c>
      <c r="B9" s="5" t="s">
        <v>82</v>
      </c>
      <c r="C9" s="45"/>
      <c r="D9" s="47">
        <v>0.6</v>
      </c>
      <c r="E9" s="48"/>
      <c r="F9" s="45"/>
      <c r="G9" s="13">
        <v>2.4</v>
      </c>
      <c r="H9" s="43"/>
      <c r="I9" s="70">
        <f t="shared" si="0"/>
        <v>0</v>
      </c>
      <c r="J9" s="74">
        <f t="shared" si="1"/>
        <v>3</v>
      </c>
      <c r="K9" s="90">
        <f t="shared" si="2"/>
        <v>0</v>
      </c>
      <c r="L9" s="69">
        <f t="shared" si="3"/>
        <v>3</v>
      </c>
      <c r="M9" s="49"/>
      <c r="N9" s="46" t="s">
        <v>71</v>
      </c>
      <c r="O9" s="104">
        <f t="shared" si="4"/>
        <v>25</v>
      </c>
      <c r="P9" s="58">
        <f t="shared" si="5"/>
        <v>75</v>
      </c>
      <c r="Q9" s="71">
        <f t="shared" si="6"/>
        <v>0</v>
      </c>
      <c r="R9" s="72">
        <f t="shared" si="7"/>
        <v>0</v>
      </c>
      <c r="S9" s="72">
        <f t="shared" si="8"/>
        <v>25</v>
      </c>
      <c r="T9" s="72">
        <f t="shared" si="9"/>
        <v>0</v>
      </c>
      <c r="U9" s="72">
        <f t="shared" si="10"/>
        <v>50</v>
      </c>
      <c r="V9" s="73">
        <f t="shared" si="11"/>
        <v>0</v>
      </c>
      <c r="W9" s="45"/>
      <c r="X9" s="47"/>
      <c r="Y9" s="47">
        <v>6</v>
      </c>
      <c r="Z9" s="47"/>
      <c r="AA9" s="108">
        <v>15</v>
      </c>
      <c r="AB9" s="43"/>
      <c r="AC9" s="45"/>
      <c r="AD9" s="47"/>
      <c r="AE9" s="48">
        <v>19</v>
      </c>
      <c r="AF9" s="48"/>
      <c r="AG9" s="108">
        <v>35</v>
      </c>
      <c r="AH9" s="43"/>
      <c r="AI9" s="5" t="s">
        <v>54</v>
      </c>
    </row>
    <row r="10" spans="1:35" ht="24">
      <c r="A10" s="69">
        <v>3</v>
      </c>
      <c r="B10" s="5" t="s">
        <v>62</v>
      </c>
      <c r="C10" s="45"/>
      <c r="D10" s="47"/>
      <c r="E10" s="48"/>
      <c r="F10" s="45">
        <v>0.8</v>
      </c>
      <c r="G10" s="13">
        <v>1.2</v>
      </c>
      <c r="H10" s="43"/>
      <c r="I10" s="70">
        <f t="shared" si="0"/>
        <v>0.8</v>
      </c>
      <c r="J10" s="74">
        <f t="shared" si="1"/>
        <v>1.2</v>
      </c>
      <c r="K10" s="90">
        <f t="shared" si="2"/>
        <v>0</v>
      </c>
      <c r="L10" s="69">
        <f t="shared" si="3"/>
        <v>2</v>
      </c>
      <c r="M10" s="51"/>
      <c r="N10" s="102" t="s">
        <v>71</v>
      </c>
      <c r="O10" s="104">
        <f t="shared" si="4"/>
        <v>15</v>
      </c>
      <c r="P10" s="58">
        <f t="shared" si="5"/>
        <v>50</v>
      </c>
      <c r="Q10" s="71">
        <f t="shared" si="6"/>
        <v>5</v>
      </c>
      <c r="R10" s="72">
        <f t="shared" si="7"/>
        <v>0</v>
      </c>
      <c r="S10" s="72">
        <f t="shared" si="8"/>
        <v>0</v>
      </c>
      <c r="T10" s="72">
        <f t="shared" si="9"/>
        <v>10</v>
      </c>
      <c r="U10" s="72">
        <f t="shared" si="10"/>
        <v>35</v>
      </c>
      <c r="V10" s="73">
        <f t="shared" si="11"/>
        <v>0</v>
      </c>
      <c r="W10" s="45"/>
      <c r="X10" s="47"/>
      <c r="Y10" s="47"/>
      <c r="Z10" s="47"/>
      <c r="AA10" s="108"/>
      <c r="AB10" s="43"/>
      <c r="AC10" s="45">
        <v>5</v>
      </c>
      <c r="AD10" s="48"/>
      <c r="AE10" s="48"/>
      <c r="AF10" s="48">
        <v>10</v>
      </c>
      <c r="AG10" s="108">
        <v>35</v>
      </c>
      <c r="AH10" s="48"/>
      <c r="AI10" s="5" t="s">
        <v>75</v>
      </c>
    </row>
    <row r="11" spans="1:35" ht="24">
      <c r="A11" s="69">
        <v>4</v>
      </c>
      <c r="B11" s="5" t="s">
        <v>76</v>
      </c>
      <c r="C11" s="45"/>
      <c r="D11" s="47"/>
      <c r="E11" s="48"/>
      <c r="F11" s="45">
        <v>0.2</v>
      </c>
      <c r="G11" s="13">
        <v>0.8</v>
      </c>
      <c r="H11" s="43"/>
      <c r="I11" s="70">
        <f t="shared" si="0"/>
        <v>0.2</v>
      </c>
      <c r="J11" s="74">
        <f t="shared" si="1"/>
        <v>0.8</v>
      </c>
      <c r="K11" s="90">
        <f t="shared" si="2"/>
        <v>0</v>
      </c>
      <c r="L11" s="69">
        <f t="shared" si="3"/>
        <v>1</v>
      </c>
      <c r="M11" s="51"/>
      <c r="N11" s="46" t="s">
        <v>71</v>
      </c>
      <c r="O11" s="104">
        <f t="shared" si="4"/>
        <v>12</v>
      </c>
      <c r="P11" s="58">
        <f t="shared" si="5"/>
        <v>25</v>
      </c>
      <c r="Q11" s="71">
        <f t="shared" si="6"/>
        <v>2</v>
      </c>
      <c r="R11" s="72">
        <f t="shared" si="7"/>
        <v>0</v>
      </c>
      <c r="S11" s="72">
        <f t="shared" si="8"/>
        <v>0</v>
      </c>
      <c r="T11" s="72">
        <f t="shared" si="9"/>
        <v>10</v>
      </c>
      <c r="U11" s="72">
        <f t="shared" si="10"/>
        <v>13</v>
      </c>
      <c r="V11" s="73">
        <f t="shared" si="11"/>
        <v>0</v>
      </c>
      <c r="W11" s="45"/>
      <c r="X11" s="47"/>
      <c r="Y11" s="47"/>
      <c r="Z11" s="47"/>
      <c r="AA11" s="108"/>
      <c r="AB11" s="43"/>
      <c r="AC11" s="45">
        <v>2</v>
      </c>
      <c r="AD11" s="47"/>
      <c r="AE11" s="48"/>
      <c r="AF11" s="48">
        <v>10</v>
      </c>
      <c r="AG11" s="108">
        <v>13</v>
      </c>
      <c r="AH11" s="48"/>
      <c r="AI11" s="5" t="s">
        <v>75</v>
      </c>
    </row>
    <row r="12" spans="1:35" ht="12.75">
      <c r="A12" s="69">
        <v>5</v>
      </c>
      <c r="B12" s="5" t="s">
        <v>63</v>
      </c>
      <c r="C12" s="45">
        <v>0.5</v>
      </c>
      <c r="D12" s="47">
        <v>1.5</v>
      </c>
      <c r="E12" s="48"/>
      <c r="F12" s="45"/>
      <c r="G12" s="13"/>
      <c r="H12" s="43"/>
      <c r="I12" s="70">
        <f t="shared" si="0"/>
        <v>0.5</v>
      </c>
      <c r="J12" s="74">
        <f t="shared" si="1"/>
        <v>1.5</v>
      </c>
      <c r="K12" s="90">
        <f t="shared" si="2"/>
        <v>0</v>
      </c>
      <c r="L12" s="69">
        <f t="shared" si="3"/>
        <v>2</v>
      </c>
      <c r="M12" s="51" t="s">
        <v>71</v>
      </c>
      <c r="N12" s="46"/>
      <c r="O12" s="104">
        <f t="shared" si="4"/>
        <v>24</v>
      </c>
      <c r="P12" s="58">
        <f t="shared" si="5"/>
        <v>50</v>
      </c>
      <c r="Q12" s="71">
        <f t="shared" si="6"/>
        <v>4</v>
      </c>
      <c r="R12" s="72">
        <f t="shared" si="7"/>
        <v>0</v>
      </c>
      <c r="S12" s="72">
        <f t="shared" si="8"/>
        <v>0</v>
      </c>
      <c r="T12" s="72">
        <f t="shared" si="9"/>
        <v>20</v>
      </c>
      <c r="U12" s="72">
        <f t="shared" si="10"/>
        <v>26</v>
      </c>
      <c r="V12" s="73">
        <f t="shared" si="11"/>
        <v>0</v>
      </c>
      <c r="W12" s="45">
        <v>4</v>
      </c>
      <c r="X12" s="47"/>
      <c r="Y12" s="47"/>
      <c r="Z12" s="47">
        <v>20</v>
      </c>
      <c r="AA12" s="108">
        <v>26</v>
      </c>
      <c r="AB12" s="43"/>
      <c r="AC12" s="45"/>
      <c r="AD12" s="47"/>
      <c r="AE12" s="48"/>
      <c r="AF12" s="48"/>
      <c r="AG12" s="108"/>
      <c r="AH12" s="48"/>
      <c r="AI12" s="5" t="s">
        <v>68</v>
      </c>
    </row>
    <row r="13" spans="1:35" ht="24">
      <c r="A13" s="69">
        <v>6</v>
      </c>
      <c r="B13" s="5" t="s">
        <v>64</v>
      </c>
      <c r="C13" s="45">
        <v>0.1</v>
      </c>
      <c r="D13" s="47">
        <v>1.9</v>
      </c>
      <c r="E13" s="48"/>
      <c r="F13" s="45"/>
      <c r="G13" s="13"/>
      <c r="H13" s="43"/>
      <c r="I13" s="70">
        <f t="shared" si="0"/>
        <v>0.1</v>
      </c>
      <c r="J13" s="74">
        <f t="shared" si="1"/>
        <v>1.9</v>
      </c>
      <c r="K13" s="90">
        <f t="shared" si="2"/>
        <v>0</v>
      </c>
      <c r="L13" s="69">
        <f t="shared" si="3"/>
        <v>2</v>
      </c>
      <c r="M13" s="51" t="s">
        <v>71</v>
      </c>
      <c r="N13" s="46"/>
      <c r="O13" s="104">
        <f t="shared" si="4"/>
        <v>22</v>
      </c>
      <c r="P13" s="58">
        <f t="shared" si="5"/>
        <v>50</v>
      </c>
      <c r="Q13" s="71">
        <f t="shared" si="6"/>
        <v>2</v>
      </c>
      <c r="R13" s="72">
        <f t="shared" si="7"/>
        <v>0</v>
      </c>
      <c r="S13" s="72">
        <f t="shared" si="8"/>
        <v>0</v>
      </c>
      <c r="T13" s="72">
        <f t="shared" si="9"/>
        <v>20</v>
      </c>
      <c r="U13" s="72">
        <f t="shared" si="10"/>
        <v>28</v>
      </c>
      <c r="V13" s="73">
        <f t="shared" si="11"/>
        <v>0</v>
      </c>
      <c r="W13" s="45">
        <v>2</v>
      </c>
      <c r="X13" s="47"/>
      <c r="Y13" s="47"/>
      <c r="Z13" s="47">
        <v>20</v>
      </c>
      <c r="AA13" s="108">
        <v>28</v>
      </c>
      <c r="AB13" s="43"/>
      <c r="AC13" s="45"/>
      <c r="AD13" s="47"/>
      <c r="AE13" s="48"/>
      <c r="AF13" s="48"/>
      <c r="AG13" s="108"/>
      <c r="AH13" s="48"/>
      <c r="AI13" s="5" t="s">
        <v>68</v>
      </c>
    </row>
    <row r="14" spans="1:35" ht="12.75">
      <c r="A14" s="69">
        <v>7</v>
      </c>
      <c r="B14" s="5" t="s">
        <v>65</v>
      </c>
      <c r="C14" s="14"/>
      <c r="D14" s="47"/>
      <c r="E14" s="48"/>
      <c r="F14" s="45">
        <v>0.2</v>
      </c>
      <c r="G14" s="13">
        <v>3.8</v>
      </c>
      <c r="H14" s="48"/>
      <c r="I14" s="70">
        <f t="shared" si="0"/>
        <v>0.2</v>
      </c>
      <c r="J14" s="74">
        <f t="shared" si="1"/>
        <v>3.8</v>
      </c>
      <c r="K14" s="90">
        <f t="shared" si="2"/>
        <v>0</v>
      </c>
      <c r="L14" s="69">
        <f t="shared" si="3"/>
        <v>4</v>
      </c>
      <c r="M14" s="49"/>
      <c r="N14" s="46" t="s">
        <v>72</v>
      </c>
      <c r="O14" s="104">
        <f t="shared" si="4"/>
        <v>37</v>
      </c>
      <c r="P14" s="58">
        <f t="shared" si="5"/>
        <v>100</v>
      </c>
      <c r="Q14" s="71">
        <f t="shared" si="6"/>
        <v>2</v>
      </c>
      <c r="R14" s="72">
        <f t="shared" si="7"/>
        <v>0</v>
      </c>
      <c r="S14" s="72">
        <f t="shared" si="8"/>
        <v>0</v>
      </c>
      <c r="T14" s="72">
        <f t="shared" si="9"/>
        <v>35</v>
      </c>
      <c r="U14" s="72">
        <f t="shared" si="10"/>
        <v>63</v>
      </c>
      <c r="V14" s="73">
        <f t="shared" si="11"/>
        <v>0</v>
      </c>
      <c r="W14" s="45"/>
      <c r="X14" s="47"/>
      <c r="Y14" s="47"/>
      <c r="Z14" s="47"/>
      <c r="AA14" s="108"/>
      <c r="AB14" s="43"/>
      <c r="AC14" s="45">
        <v>2</v>
      </c>
      <c r="AD14" s="47"/>
      <c r="AE14" s="48"/>
      <c r="AF14" s="48">
        <v>35</v>
      </c>
      <c r="AG14" s="108">
        <v>63</v>
      </c>
      <c r="AH14" s="48"/>
      <c r="AI14" s="5" t="s">
        <v>68</v>
      </c>
    </row>
    <row r="15" spans="1:35" ht="24">
      <c r="A15" s="69">
        <v>8</v>
      </c>
      <c r="B15" s="5" t="s">
        <v>96</v>
      </c>
      <c r="C15" s="14">
        <v>0.2</v>
      </c>
      <c r="D15" s="47">
        <v>2.8</v>
      </c>
      <c r="E15" s="48"/>
      <c r="F15" s="45"/>
      <c r="G15" s="13"/>
      <c r="H15" s="48"/>
      <c r="I15" s="70">
        <f t="shared" si="0"/>
        <v>0.2</v>
      </c>
      <c r="J15" s="74">
        <f t="shared" si="1"/>
        <v>2.8</v>
      </c>
      <c r="K15" s="90">
        <f t="shared" si="2"/>
        <v>0</v>
      </c>
      <c r="L15" s="69">
        <f t="shared" si="3"/>
        <v>3</v>
      </c>
      <c r="M15" s="49" t="s">
        <v>71</v>
      </c>
      <c r="N15" s="46"/>
      <c r="O15" s="104">
        <f t="shared" si="4"/>
        <v>40</v>
      </c>
      <c r="P15" s="58">
        <f t="shared" si="5"/>
        <v>75</v>
      </c>
      <c r="Q15" s="71">
        <f t="shared" si="6"/>
        <v>5</v>
      </c>
      <c r="R15" s="72">
        <f t="shared" si="7"/>
        <v>0</v>
      </c>
      <c r="S15" s="72">
        <f t="shared" si="8"/>
        <v>0</v>
      </c>
      <c r="T15" s="72">
        <f t="shared" si="9"/>
        <v>35</v>
      </c>
      <c r="U15" s="72">
        <f t="shared" si="10"/>
        <v>35</v>
      </c>
      <c r="V15" s="73">
        <f t="shared" si="11"/>
        <v>0</v>
      </c>
      <c r="W15" s="45">
        <v>5</v>
      </c>
      <c r="X15" s="47"/>
      <c r="Y15" s="47"/>
      <c r="Z15" s="47">
        <v>35</v>
      </c>
      <c r="AA15" s="108">
        <v>35</v>
      </c>
      <c r="AB15" s="43"/>
      <c r="AC15" s="106"/>
      <c r="AD15" s="14"/>
      <c r="AE15" s="47"/>
      <c r="AF15" s="47"/>
      <c r="AG15" s="110"/>
      <c r="AH15" s="48"/>
      <c r="AI15" s="5" t="s">
        <v>69</v>
      </c>
    </row>
    <row r="16" spans="1:35" ht="96">
      <c r="A16" s="69">
        <v>9</v>
      </c>
      <c r="B16" s="5" t="s">
        <v>102</v>
      </c>
      <c r="C16" s="14"/>
      <c r="D16" s="47"/>
      <c r="E16" s="48"/>
      <c r="F16" s="45">
        <v>0.6</v>
      </c>
      <c r="G16" s="13">
        <v>3.4</v>
      </c>
      <c r="H16" s="48"/>
      <c r="I16" s="70">
        <f t="shared" si="0"/>
        <v>0.6</v>
      </c>
      <c r="J16" s="74">
        <f t="shared" si="1"/>
        <v>3.4</v>
      </c>
      <c r="K16" s="90">
        <f t="shared" si="2"/>
        <v>0</v>
      </c>
      <c r="L16" s="69">
        <f t="shared" si="3"/>
        <v>4</v>
      </c>
      <c r="M16" s="49"/>
      <c r="N16" s="46" t="s">
        <v>72</v>
      </c>
      <c r="O16" s="104">
        <f t="shared" si="4"/>
        <v>29</v>
      </c>
      <c r="P16" s="58">
        <f t="shared" si="5"/>
        <v>100</v>
      </c>
      <c r="Q16" s="71">
        <f t="shared" si="6"/>
        <v>4</v>
      </c>
      <c r="R16" s="72">
        <f t="shared" si="7"/>
        <v>0</v>
      </c>
      <c r="S16" s="72">
        <f t="shared" si="8"/>
        <v>0</v>
      </c>
      <c r="T16" s="72">
        <f t="shared" si="9"/>
        <v>25</v>
      </c>
      <c r="U16" s="72">
        <f t="shared" si="10"/>
        <v>71</v>
      </c>
      <c r="V16" s="73">
        <f t="shared" si="11"/>
        <v>0</v>
      </c>
      <c r="W16" s="45"/>
      <c r="X16" s="47"/>
      <c r="Y16" s="47"/>
      <c r="Z16" s="47"/>
      <c r="AA16" s="108"/>
      <c r="AB16" s="43"/>
      <c r="AC16" s="45">
        <v>4</v>
      </c>
      <c r="AD16" s="14"/>
      <c r="AE16" s="47"/>
      <c r="AF16" s="47">
        <v>25</v>
      </c>
      <c r="AG16" s="108">
        <v>71</v>
      </c>
      <c r="AH16" s="48"/>
      <c r="AI16" s="5" t="s">
        <v>54</v>
      </c>
    </row>
    <row r="17" spans="1:35" ht="60">
      <c r="A17" s="69">
        <v>10</v>
      </c>
      <c r="B17" s="5" t="s">
        <v>85</v>
      </c>
      <c r="C17" s="14"/>
      <c r="D17" s="47"/>
      <c r="E17" s="48"/>
      <c r="F17" s="45">
        <v>0.2</v>
      </c>
      <c r="G17" s="13">
        <v>2.8</v>
      </c>
      <c r="H17" s="48"/>
      <c r="I17" s="70">
        <f t="shared" si="0"/>
        <v>0.2</v>
      </c>
      <c r="J17" s="74">
        <f t="shared" si="1"/>
        <v>2.8</v>
      </c>
      <c r="K17" s="90">
        <f t="shared" si="2"/>
        <v>0</v>
      </c>
      <c r="L17" s="69">
        <f t="shared" si="3"/>
        <v>3</v>
      </c>
      <c r="M17" s="49"/>
      <c r="N17" s="46" t="s">
        <v>72</v>
      </c>
      <c r="O17" s="104">
        <f t="shared" si="4"/>
        <v>27</v>
      </c>
      <c r="P17" s="58">
        <f t="shared" si="5"/>
        <v>75</v>
      </c>
      <c r="Q17" s="71">
        <f t="shared" si="6"/>
        <v>2</v>
      </c>
      <c r="R17" s="72">
        <f t="shared" si="7"/>
        <v>0</v>
      </c>
      <c r="S17" s="72">
        <f t="shared" si="8"/>
        <v>0</v>
      </c>
      <c r="T17" s="72">
        <f t="shared" si="9"/>
        <v>25</v>
      </c>
      <c r="U17" s="72">
        <f t="shared" si="10"/>
        <v>48</v>
      </c>
      <c r="V17" s="73">
        <f t="shared" si="11"/>
        <v>0</v>
      </c>
      <c r="W17" s="45"/>
      <c r="X17" s="47"/>
      <c r="Y17" s="47"/>
      <c r="Z17" s="47"/>
      <c r="AA17" s="108"/>
      <c r="AB17" s="43"/>
      <c r="AC17" s="45">
        <v>2</v>
      </c>
      <c r="AD17" s="14"/>
      <c r="AE17" s="47"/>
      <c r="AF17" s="47">
        <v>25</v>
      </c>
      <c r="AG17" s="108">
        <v>48</v>
      </c>
      <c r="AH17" s="48"/>
      <c r="AI17" s="5" t="s">
        <v>54</v>
      </c>
    </row>
    <row r="18" spans="1:35" ht="60">
      <c r="A18" s="69">
        <v>11</v>
      </c>
      <c r="B18" s="111" t="s">
        <v>78</v>
      </c>
      <c r="C18" s="112"/>
      <c r="D18" s="108"/>
      <c r="E18" s="113"/>
      <c r="F18" s="114">
        <v>0.6</v>
      </c>
      <c r="G18" s="115">
        <v>2.4</v>
      </c>
      <c r="H18" s="113"/>
      <c r="I18" s="114">
        <f t="shared" si="0"/>
        <v>0.6</v>
      </c>
      <c r="J18" s="108">
        <f t="shared" si="1"/>
        <v>2.4</v>
      </c>
      <c r="K18" s="116">
        <f t="shared" si="2"/>
        <v>0</v>
      </c>
      <c r="L18" s="117">
        <f t="shared" si="3"/>
        <v>3</v>
      </c>
      <c r="M18" s="118"/>
      <c r="N18" s="119" t="s">
        <v>71</v>
      </c>
      <c r="O18" s="120">
        <f t="shared" si="4"/>
        <v>19</v>
      </c>
      <c r="P18" s="120">
        <f t="shared" si="5"/>
        <v>75</v>
      </c>
      <c r="Q18" s="121">
        <f t="shared" si="6"/>
        <v>4</v>
      </c>
      <c r="R18" s="122">
        <f t="shared" si="7"/>
        <v>0</v>
      </c>
      <c r="S18" s="122">
        <f t="shared" si="8"/>
        <v>0</v>
      </c>
      <c r="T18" s="122">
        <f t="shared" si="9"/>
        <v>15</v>
      </c>
      <c r="U18" s="122">
        <f t="shared" si="10"/>
        <v>56</v>
      </c>
      <c r="V18" s="123">
        <f t="shared" si="11"/>
        <v>0</v>
      </c>
      <c r="W18" s="114"/>
      <c r="X18" s="108"/>
      <c r="Y18" s="108"/>
      <c r="Z18" s="108"/>
      <c r="AA18" s="108"/>
      <c r="AB18" s="124"/>
      <c r="AC18" s="114">
        <v>4</v>
      </c>
      <c r="AD18" s="112"/>
      <c r="AE18" s="108"/>
      <c r="AF18" s="108">
        <v>15</v>
      </c>
      <c r="AG18" s="108">
        <v>56</v>
      </c>
      <c r="AH18" s="113"/>
      <c r="AI18" s="111" t="s">
        <v>77</v>
      </c>
    </row>
    <row r="19" spans="1:35" ht="60">
      <c r="A19" s="69">
        <v>12</v>
      </c>
      <c r="B19" s="5" t="s">
        <v>101</v>
      </c>
      <c r="C19" s="14">
        <v>0.5</v>
      </c>
      <c r="D19" s="47">
        <v>2.9</v>
      </c>
      <c r="E19" s="48"/>
      <c r="F19" s="45"/>
      <c r="G19" s="13">
        <v>0.6</v>
      </c>
      <c r="H19" s="48"/>
      <c r="I19" s="70">
        <f t="shared" si="0"/>
        <v>0.5</v>
      </c>
      <c r="J19" s="74">
        <f t="shared" si="1"/>
        <v>3.5</v>
      </c>
      <c r="K19" s="90">
        <f t="shared" si="2"/>
        <v>0</v>
      </c>
      <c r="L19" s="69">
        <f t="shared" si="3"/>
        <v>4</v>
      </c>
      <c r="M19" s="49"/>
      <c r="N19" s="46" t="s">
        <v>72</v>
      </c>
      <c r="O19" s="104">
        <f t="shared" si="4"/>
        <v>29</v>
      </c>
      <c r="P19" s="58">
        <f t="shared" si="5"/>
        <v>100</v>
      </c>
      <c r="Q19" s="71">
        <f t="shared" si="6"/>
        <v>4</v>
      </c>
      <c r="R19" s="72">
        <f t="shared" si="7"/>
        <v>0</v>
      </c>
      <c r="S19" s="72">
        <f t="shared" si="8"/>
        <v>0</v>
      </c>
      <c r="T19" s="72">
        <f t="shared" si="9"/>
        <v>25</v>
      </c>
      <c r="U19" s="72">
        <f t="shared" si="10"/>
        <v>71</v>
      </c>
      <c r="V19" s="73">
        <f t="shared" si="11"/>
        <v>0</v>
      </c>
      <c r="W19" s="45">
        <v>4</v>
      </c>
      <c r="X19" s="47"/>
      <c r="Y19" s="47"/>
      <c r="Z19" s="47">
        <v>22</v>
      </c>
      <c r="AA19" s="108">
        <v>61</v>
      </c>
      <c r="AB19" s="43"/>
      <c r="AC19" s="45"/>
      <c r="AD19" s="14"/>
      <c r="AE19" s="47"/>
      <c r="AF19" s="47">
        <v>3</v>
      </c>
      <c r="AG19" s="108">
        <v>10</v>
      </c>
      <c r="AH19" s="48"/>
      <c r="AI19" s="5" t="s">
        <v>54</v>
      </c>
    </row>
    <row r="20" spans="1:35" ht="24">
      <c r="A20" s="69">
        <v>13</v>
      </c>
      <c r="B20" s="5" t="s">
        <v>84</v>
      </c>
      <c r="C20" s="14"/>
      <c r="D20" s="47">
        <v>1</v>
      </c>
      <c r="E20" s="48"/>
      <c r="F20" s="45"/>
      <c r="G20" s="13"/>
      <c r="H20" s="48"/>
      <c r="I20" s="70">
        <f t="shared" si="0"/>
        <v>0</v>
      </c>
      <c r="J20" s="74">
        <f t="shared" si="1"/>
        <v>1</v>
      </c>
      <c r="K20" s="90">
        <f t="shared" si="2"/>
        <v>0</v>
      </c>
      <c r="L20" s="69">
        <f t="shared" si="3"/>
        <v>1</v>
      </c>
      <c r="M20" s="49" t="s">
        <v>71</v>
      </c>
      <c r="N20" s="46"/>
      <c r="O20" s="104">
        <f t="shared" si="4"/>
        <v>15</v>
      </c>
      <c r="P20" s="58">
        <f t="shared" si="5"/>
        <v>25</v>
      </c>
      <c r="Q20" s="71">
        <f t="shared" si="6"/>
        <v>0</v>
      </c>
      <c r="R20" s="72">
        <f t="shared" si="7"/>
        <v>0</v>
      </c>
      <c r="S20" s="72">
        <f t="shared" si="8"/>
        <v>0</v>
      </c>
      <c r="T20" s="72">
        <f t="shared" si="9"/>
        <v>15</v>
      </c>
      <c r="U20" s="72">
        <f t="shared" si="10"/>
        <v>10</v>
      </c>
      <c r="V20" s="73">
        <f t="shared" si="11"/>
        <v>0</v>
      </c>
      <c r="W20" s="45"/>
      <c r="X20" s="47"/>
      <c r="Y20" s="47"/>
      <c r="Z20" s="47">
        <v>15</v>
      </c>
      <c r="AA20" s="108">
        <v>10</v>
      </c>
      <c r="AB20" s="43"/>
      <c r="AC20" s="45"/>
      <c r="AD20" s="14"/>
      <c r="AE20" s="14"/>
      <c r="AF20" s="14"/>
      <c r="AG20" s="108"/>
      <c r="AH20" s="48"/>
      <c r="AI20" s="5" t="s">
        <v>54</v>
      </c>
    </row>
    <row r="21" spans="1:35" ht="36">
      <c r="A21" s="69">
        <v>14</v>
      </c>
      <c r="B21" s="5" t="s">
        <v>100</v>
      </c>
      <c r="C21" s="14"/>
      <c r="D21" s="47"/>
      <c r="E21" s="48"/>
      <c r="F21" s="45">
        <v>0.6</v>
      </c>
      <c r="G21" s="47">
        <v>2.4</v>
      </c>
      <c r="H21" s="48"/>
      <c r="I21" s="70">
        <f t="shared" si="0"/>
        <v>0.6</v>
      </c>
      <c r="J21" s="74">
        <f t="shared" si="1"/>
        <v>2.4</v>
      </c>
      <c r="K21" s="90">
        <f t="shared" si="2"/>
        <v>0</v>
      </c>
      <c r="L21" s="69">
        <f t="shared" si="3"/>
        <v>3</v>
      </c>
      <c r="M21" s="49"/>
      <c r="N21" s="46" t="s">
        <v>72</v>
      </c>
      <c r="O21" s="104">
        <f t="shared" si="4"/>
        <v>25</v>
      </c>
      <c r="P21" s="58">
        <f t="shared" si="5"/>
        <v>75</v>
      </c>
      <c r="Q21" s="71">
        <f t="shared" si="6"/>
        <v>5</v>
      </c>
      <c r="R21" s="72">
        <f t="shared" si="7"/>
        <v>0</v>
      </c>
      <c r="S21" s="72">
        <f t="shared" si="8"/>
        <v>20</v>
      </c>
      <c r="T21" s="72">
        <f t="shared" si="9"/>
        <v>0</v>
      </c>
      <c r="U21" s="72">
        <f t="shared" si="10"/>
        <v>50</v>
      </c>
      <c r="V21" s="73">
        <f t="shared" si="11"/>
        <v>0</v>
      </c>
      <c r="W21" s="45"/>
      <c r="X21" s="14"/>
      <c r="Y21" s="14"/>
      <c r="Z21" s="14"/>
      <c r="AA21" s="108"/>
      <c r="AB21" s="43"/>
      <c r="AC21" s="45">
        <v>5</v>
      </c>
      <c r="AD21" s="14"/>
      <c r="AE21" s="14">
        <v>20</v>
      </c>
      <c r="AF21" s="14"/>
      <c r="AG21" s="108">
        <v>50</v>
      </c>
      <c r="AH21" s="48"/>
      <c r="AI21" s="5" t="s">
        <v>54</v>
      </c>
    </row>
    <row r="22" spans="1:35" ht="24">
      <c r="A22" s="69">
        <v>15</v>
      </c>
      <c r="B22" s="5" t="s">
        <v>66</v>
      </c>
      <c r="C22" s="14">
        <v>10</v>
      </c>
      <c r="D22" s="47"/>
      <c r="E22" s="48"/>
      <c r="F22" s="45">
        <v>5</v>
      </c>
      <c r="G22" s="47"/>
      <c r="H22" s="48"/>
      <c r="I22" s="70">
        <f t="shared" si="0"/>
        <v>15</v>
      </c>
      <c r="J22" s="74">
        <f t="shared" si="1"/>
        <v>0</v>
      </c>
      <c r="K22" s="90">
        <f t="shared" si="2"/>
        <v>0</v>
      </c>
      <c r="L22" s="69">
        <f t="shared" si="3"/>
        <v>15</v>
      </c>
      <c r="M22" s="49"/>
      <c r="N22" s="46" t="s">
        <v>71</v>
      </c>
      <c r="O22" s="104">
        <f t="shared" si="4"/>
        <v>15</v>
      </c>
      <c r="P22" s="58">
        <f t="shared" si="5"/>
        <v>375</v>
      </c>
      <c r="Q22" s="71">
        <f t="shared" si="6"/>
        <v>0</v>
      </c>
      <c r="R22" s="72">
        <f t="shared" si="7"/>
        <v>15</v>
      </c>
      <c r="S22" s="72">
        <f t="shared" si="8"/>
        <v>0</v>
      </c>
      <c r="T22" s="72">
        <f t="shared" si="9"/>
        <v>0</v>
      </c>
      <c r="U22" s="72">
        <f t="shared" si="10"/>
        <v>360</v>
      </c>
      <c r="V22" s="73">
        <f t="shared" si="11"/>
        <v>0</v>
      </c>
      <c r="W22" s="45"/>
      <c r="X22" s="14">
        <v>10</v>
      </c>
      <c r="Y22" s="14"/>
      <c r="Z22" s="14"/>
      <c r="AA22" s="108">
        <v>250</v>
      </c>
      <c r="AB22" s="43"/>
      <c r="AC22" s="45"/>
      <c r="AD22" s="14">
        <v>5</v>
      </c>
      <c r="AE22" s="14"/>
      <c r="AF22" s="14"/>
      <c r="AG22" s="108">
        <v>110</v>
      </c>
      <c r="AH22" s="48"/>
      <c r="AI22" s="5" t="s">
        <v>70</v>
      </c>
    </row>
    <row r="23" spans="1:35" ht="12.75">
      <c r="A23" s="69">
        <v>16</v>
      </c>
      <c r="B23" s="5" t="s">
        <v>67</v>
      </c>
      <c r="C23" s="45"/>
      <c r="D23" s="47"/>
      <c r="E23" s="48">
        <v>6</v>
      </c>
      <c r="F23" s="45"/>
      <c r="G23" s="13"/>
      <c r="H23" s="43"/>
      <c r="I23" s="70">
        <f t="shared" si="0"/>
        <v>0</v>
      </c>
      <c r="J23" s="74">
        <f t="shared" si="1"/>
        <v>0</v>
      </c>
      <c r="K23" s="90">
        <f t="shared" si="2"/>
        <v>6</v>
      </c>
      <c r="L23" s="69">
        <f t="shared" si="3"/>
        <v>6</v>
      </c>
      <c r="M23" s="83" t="s">
        <v>71</v>
      </c>
      <c r="N23" s="46"/>
      <c r="O23" s="104">
        <f t="shared" si="4"/>
        <v>0</v>
      </c>
      <c r="P23" s="58">
        <f t="shared" si="5"/>
        <v>150</v>
      </c>
      <c r="Q23" s="71">
        <f t="shared" si="6"/>
        <v>0</v>
      </c>
      <c r="R23" s="72">
        <f t="shared" si="7"/>
        <v>0</v>
      </c>
      <c r="S23" s="72">
        <f t="shared" si="8"/>
        <v>0</v>
      </c>
      <c r="T23" s="72">
        <f t="shared" si="9"/>
        <v>0</v>
      </c>
      <c r="U23" s="72">
        <f t="shared" si="10"/>
        <v>0</v>
      </c>
      <c r="V23" s="73">
        <f t="shared" si="11"/>
        <v>150</v>
      </c>
      <c r="W23" s="45"/>
      <c r="X23" s="47"/>
      <c r="Y23" s="47"/>
      <c r="Z23" s="47"/>
      <c r="AA23" s="108"/>
      <c r="AB23" s="43">
        <v>150</v>
      </c>
      <c r="AC23" s="45"/>
      <c r="AD23" s="14"/>
      <c r="AE23" s="14"/>
      <c r="AF23" s="14"/>
      <c r="AG23" s="108"/>
      <c r="AH23" s="48"/>
      <c r="AI23" s="5"/>
    </row>
    <row r="24" spans="1:35" ht="12.75">
      <c r="A24" s="69">
        <v>17</v>
      </c>
      <c r="B24" s="5"/>
      <c r="C24" s="14"/>
      <c r="D24" s="47"/>
      <c r="E24" s="48"/>
      <c r="F24" s="45"/>
      <c r="G24" s="48"/>
      <c r="H24" s="43"/>
      <c r="I24" s="70">
        <f t="shared" si="0"/>
        <v>0</v>
      </c>
      <c r="J24" s="74">
        <f t="shared" si="1"/>
        <v>0</v>
      </c>
      <c r="K24" s="90">
        <f t="shared" si="2"/>
        <v>0</v>
      </c>
      <c r="L24" s="69">
        <f t="shared" si="3"/>
        <v>0</v>
      </c>
      <c r="M24" s="49"/>
      <c r="N24" s="46"/>
      <c r="O24" s="104">
        <f t="shared" si="4"/>
        <v>0</v>
      </c>
      <c r="P24" s="58">
        <f t="shared" si="5"/>
        <v>0</v>
      </c>
      <c r="Q24" s="71">
        <f t="shared" si="6"/>
        <v>0</v>
      </c>
      <c r="R24" s="72">
        <f t="shared" si="7"/>
        <v>0</v>
      </c>
      <c r="S24" s="72">
        <f t="shared" si="8"/>
        <v>0</v>
      </c>
      <c r="T24" s="72">
        <f t="shared" si="9"/>
        <v>0</v>
      </c>
      <c r="U24" s="72">
        <f t="shared" si="10"/>
        <v>0</v>
      </c>
      <c r="V24" s="73">
        <f t="shared" si="11"/>
        <v>0</v>
      </c>
      <c r="W24" s="45"/>
      <c r="X24" s="47"/>
      <c r="Y24" s="47"/>
      <c r="Z24" s="47"/>
      <c r="AA24" s="108"/>
      <c r="AB24" s="43"/>
      <c r="AC24" s="45"/>
      <c r="AD24" s="14"/>
      <c r="AE24" s="14"/>
      <c r="AF24" s="14"/>
      <c r="AG24" s="108"/>
      <c r="AH24" s="48"/>
      <c r="AI24" s="50"/>
    </row>
    <row r="25" spans="1:35" ht="13.5" thickBot="1">
      <c r="A25" s="22">
        <v>30</v>
      </c>
      <c r="B25" s="38"/>
      <c r="C25" s="15"/>
      <c r="D25" s="16"/>
      <c r="E25" s="19"/>
      <c r="F25" s="15"/>
      <c r="G25" s="21"/>
      <c r="H25" s="17"/>
      <c r="I25" s="78">
        <f t="shared" si="0"/>
        <v>0</v>
      </c>
      <c r="J25" s="79">
        <f t="shared" si="1"/>
        <v>0</v>
      </c>
      <c r="K25" s="90">
        <f t="shared" si="2"/>
        <v>0</v>
      </c>
      <c r="L25" s="69">
        <f t="shared" si="3"/>
        <v>0</v>
      </c>
      <c r="M25" s="89"/>
      <c r="N25" s="23"/>
      <c r="O25" s="105">
        <f t="shared" si="4"/>
        <v>0</v>
      </c>
      <c r="P25" s="24">
        <f t="shared" si="5"/>
        <v>0</v>
      </c>
      <c r="Q25" s="75">
        <f t="shared" si="6"/>
        <v>0</v>
      </c>
      <c r="R25" s="76">
        <f t="shared" si="7"/>
        <v>0</v>
      </c>
      <c r="S25" s="76">
        <f t="shared" si="8"/>
        <v>0</v>
      </c>
      <c r="T25" s="76">
        <f t="shared" si="9"/>
        <v>0</v>
      </c>
      <c r="U25" s="76">
        <f t="shared" si="10"/>
        <v>0</v>
      </c>
      <c r="V25" s="77">
        <f t="shared" si="11"/>
        <v>0</v>
      </c>
      <c r="W25" s="15"/>
      <c r="X25" s="16"/>
      <c r="Y25" s="16"/>
      <c r="Z25" s="16"/>
      <c r="AA25" s="109"/>
      <c r="AB25" s="17"/>
      <c r="AC25" s="15"/>
      <c r="AD25" s="18"/>
      <c r="AE25" s="18"/>
      <c r="AF25" s="18"/>
      <c r="AG25" s="109"/>
      <c r="AH25" s="19"/>
      <c r="AI25" s="44"/>
    </row>
    <row r="26" spans="1:35" s="4" customFormat="1" ht="12.75" customHeight="1" thickBot="1">
      <c r="A26" s="198" t="s">
        <v>6</v>
      </c>
      <c r="B26" s="199"/>
      <c r="C26" s="31">
        <f>SUM(C8:C25)</f>
        <v>11.3</v>
      </c>
      <c r="D26" s="32">
        <f>SUM(D8:D25)</f>
        <v>12.700000000000001</v>
      </c>
      <c r="E26" s="30">
        <f>SUM(E8:E25)</f>
        <v>6</v>
      </c>
      <c r="F26" s="31">
        <f>SUM(F8:F25)</f>
        <v>8.2</v>
      </c>
      <c r="G26" s="32">
        <f>SUM(G8:G25)</f>
        <v>21.799999999999997</v>
      </c>
      <c r="H26" s="30">
        <f>SUM(H8:H25)</f>
        <v>0</v>
      </c>
      <c r="I26" s="91">
        <f>SUM(I8:I25)</f>
        <v>19.5</v>
      </c>
      <c r="J26" s="92">
        <f>SUM(J8:J25)</f>
        <v>34.49999999999999</v>
      </c>
      <c r="K26" s="93">
        <f>SUM(K8:K25)</f>
        <v>6</v>
      </c>
      <c r="L26" s="6">
        <f>SUM(L8:L25)</f>
        <v>60</v>
      </c>
      <c r="M26" s="81">
        <f>COUNTIF(M8:M25,"EGZ")</f>
        <v>0</v>
      </c>
      <c r="N26" s="80">
        <f>COUNTIF(N8:N25,"EGZ")</f>
        <v>5</v>
      </c>
      <c r="O26" s="99">
        <f>SUM(O8:O25)</f>
        <v>364</v>
      </c>
      <c r="P26" s="6">
        <f>SUM(P8:P25)</f>
        <v>1500</v>
      </c>
      <c r="Q26" s="80">
        <f>SUM(Q8:Q25)</f>
        <v>39</v>
      </c>
      <c r="R26" s="81">
        <f>SUM(R8:R25)</f>
        <v>15</v>
      </c>
      <c r="S26" s="81">
        <f>SUM(S8:S25)</f>
        <v>45</v>
      </c>
      <c r="T26" s="81">
        <f>SUM(T8:T25)</f>
        <v>265</v>
      </c>
      <c r="U26" s="81">
        <f>SUM(U8:U22)</f>
        <v>986</v>
      </c>
      <c r="V26" s="82">
        <f>SUM(V8:V25)</f>
        <v>150</v>
      </c>
      <c r="W26" s="82">
        <f>SUM(W8:W25)</f>
        <v>15</v>
      </c>
      <c r="X26" s="82">
        <f>SUM(X8:X25)</f>
        <v>10</v>
      </c>
      <c r="Y26" s="82">
        <f>SUM(Y8:Y25)</f>
        <v>6</v>
      </c>
      <c r="Z26" s="82">
        <f>SUM(Z8:Z25)</f>
        <v>127</v>
      </c>
      <c r="AA26" s="82">
        <f>SUM(AA8:AA25)</f>
        <v>455</v>
      </c>
      <c r="AB26" s="82">
        <f>SUM(AB8:AB25)</f>
        <v>150</v>
      </c>
      <c r="AC26" s="82">
        <f>SUM(AC8:AC25)</f>
        <v>24</v>
      </c>
      <c r="AD26" s="82">
        <f>SUM(AD8:AD25)</f>
        <v>5</v>
      </c>
      <c r="AE26" s="82">
        <f>SUM(AE8:AE25)</f>
        <v>39</v>
      </c>
      <c r="AF26" s="82">
        <f>SUM(AF8:AF25)</f>
        <v>138</v>
      </c>
      <c r="AG26" s="82">
        <f>SUM(AG8:AG25)</f>
        <v>531</v>
      </c>
      <c r="AH26" s="82">
        <f>SUM(AH8:AH25)</f>
        <v>0</v>
      </c>
      <c r="AI26" s="125"/>
    </row>
    <row r="27" spans="1:35" s="4" customFormat="1" ht="12.75" customHeight="1" thickBot="1">
      <c r="A27" s="2"/>
      <c r="B27" s="6" t="s">
        <v>26</v>
      </c>
      <c r="C27" s="152">
        <f>SUM(C26:E26)</f>
        <v>30</v>
      </c>
      <c r="D27" s="153"/>
      <c r="E27" s="151"/>
      <c r="F27" s="152">
        <f>SUM(F26:H26)</f>
        <v>29.999999999999996</v>
      </c>
      <c r="G27" s="153"/>
      <c r="H27" s="153"/>
      <c r="I27" s="94"/>
      <c r="J27" s="135" t="s">
        <v>34</v>
      </c>
      <c r="K27" s="136"/>
      <c r="L27" s="137"/>
      <c r="M27" s="138" t="s">
        <v>35</v>
      </c>
      <c r="N27" s="139"/>
      <c r="O27" s="101"/>
      <c r="P27" s="25"/>
      <c r="Q27" s="155">
        <f>W27+AC27</f>
        <v>364</v>
      </c>
      <c r="R27" s="156"/>
      <c r="S27" s="156"/>
      <c r="T27" s="157"/>
      <c r="U27" s="149">
        <f>AA27+AG27</f>
        <v>1136</v>
      </c>
      <c r="V27" s="161"/>
      <c r="W27" s="158">
        <f>SUM(W26:Z26)</f>
        <v>158</v>
      </c>
      <c r="X27" s="159"/>
      <c r="Y27" s="159"/>
      <c r="Z27" s="160"/>
      <c r="AA27" s="152">
        <f>SUM(AA26:AB26)</f>
        <v>605</v>
      </c>
      <c r="AB27" s="154"/>
      <c r="AC27" s="158">
        <f>SUM(AC26:AF26)</f>
        <v>206</v>
      </c>
      <c r="AD27" s="159"/>
      <c r="AE27" s="159"/>
      <c r="AF27" s="160"/>
      <c r="AG27" s="152">
        <f>SUM(AG26:AH26)</f>
        <v>531</v>
      </c>
      <c r="AH27" s="154"/>
      <c r="AI27" s="26"/>
    </row>
    <row r="28" spans="1:35" s="4" customFormat="1" ht="12.75" customHeight="1" thickBot="1">
      <c r="A28" s="2"/>
      <c r="B28" s="88"/>
      <c r="C28" s="88"/>
      <c r="D28" s="88"/>
      <c r="E28" s="95"/>
      <c r="F28" s="88"/>
      <c r="G28" s="88"/>
      <c r="H28" s="88"/>
      <c r="I28" s="2"/>
      <c r="J28" s="162" t="s">
        <v>32</v>
      </c>
      <c r="K28" s="163"/>
      <c r="L28" s="163"/>
      <c r="M28" s="163"/>
      <c r="N28" s="164"/>
      <c r="O28" s="100"/>
      <c r="P28" s="25"/>
      <c r="Q28" s="149">
        <f>W28+AC28</f>
        <v>1500</v>
      </c>
      <c r="R28" s="150"/>
      <c r="S28" s="150"/>
      <c r="T28" s="150"/>
      <c r="U28" s="150"/>
      <c r="V28" s="151"/>
      <c r="W28" s="152">
        <f>W27+AA27</f>
        <v>763</v>
      </c>
      <c r="X28" s="150"/>
      <c r="Y28" s="150"/>
      <c r="Z28" s="150"/>
      <c r="AA28" s="150"/>
      <c r="AB28" s="151"/>
      <c r="AC28" s="152">
        <f>AC27+AG27</f>
        <v>737</v>
      </c>
      <c r="AD28" s="153"/>
      <c r="AE28" s="153"/>
      <c r="AF28" s="153"/>
      <c r="AG28" s="153"/>
      <c r="AH28" s="154"/>
      <c r="AI28" s="26"/>
    </row>
    <row r="29" spans="1:35" s="4" customFormat="1" ht="12.75" customHeight="1" thickBo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5"/>
      <c r="N29" s="25"/>
      <c r="O29" s="25"/>
      <c r="P29" s="25"/>
      <c r="Q29" s="28"/>
      <c r="R29" s="28"/>
      <c r="S29" s="28"/>
      <c r="T29" s="28"/>
      <c r="U29" s="28"/>
      <c r="V29" s="29"/>
      <c r="W29" s="27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6"/>
    </row>
    <row r="30" spans="1:35" ht="12.75" customHeight="1">
      <c r="A30" s="142" t="s">
        <v>19</v>
      </c>
      <c r="B30" s="143"/>
      <c r="C30" s="144" t="s">
        <v>20</v>
      </c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6"/>
      <c r="W30" s="40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</row>
    <row r="31" spans="1:35" ht="12.75">
      <c r="A31" s="140" t="s">
        <v>37</v>
      </c>
      <c r="B31" s="141"/>
      <c r="C31" s="141" t="s">
        <v>8</v>
      </c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  <c r="R31" s="84" t="s">
        <v>22</v>
      </c>
      <c r="S31" s="33"/>
      <c r="T31" s="33"/>
      <c r="U31" s="33"/>
      <c r="V31" s="34"/>
      <c r="W31" s="40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</row>
    <row r="32" spans="1:35" ht="12.75">
      <c r="A32" s="148" t="s">
        <v>30</v>
      </c>
      <c r="B32" s="147"/>
      <c r="C32" s="141" t="s">
        <v>9</v>
      </c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35" t="s">
        <v>16</v>
      </c>
      <c r="S32" s="33"/>
      <c r="T32" s="33"/>
      <c r="U32" s="34"/>
      <c r="V32" s="87"/>
      <c r="W32" s="40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</row>
    <row r="33" spans="1:35" ht="13.5" thickBot="1">
      <c r="A33" s="148"/>
      <c r="B33" s="147"/>
      <c r="C33" s="147" t="s">
        <v>12</v>
      </c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47"/>
      <c r="O33" s="147"/>
      <c r="P33" s="147"/>
      <c r="Q33" s="147"/>
      <c r="R33" s="85" t="s">
        <v>36</v>
      </c>
      <c r="S33" s="36"/>
      <c r="T33" s="36"/>
      <c r="U33" s="37"/>
      <c r="V33" s="86"/>
      <c r="W33" s="40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</row>
    <row r="34" spans="1:35" ht="13.5" thickBot="1">
      <c r="A34" s="130"/>
      <c r="B34" s="131"/>
      <c r="C34" s="132" t="s">
        <v>33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4"/>
      <c r="R34" s="98"/>
      <c r="S34" s="97"/>
      <c r="T34" s="97"/>
      <c r="U34" s="97"/>
      <c r="V34" s="96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</row>
    <row r="35" ht="12.75">
      <c r="V35" s="3"/>
    </row>
  </sheetData>
  <sheetProtection/>
  <mergeCells count="48">
    <mergeCell ref="A34:B34"/>
    <mergeCell ref="C34:Q34"/>
    <mergeCell ref="J27:L27"/>
    <mergeCell ref="M27:N27"/>
    <mergeCell ref="A31:B31"/>
    <mergeCell ref="A30:B30"/>
    <mergeCell ref="C30:V30"/>
    <mergeCell ref="C33:Q33"/>
    <mergeCell ref="A33:B33"/>
    <mergeCell ref="A32:B32"/>
    <mergeCell ref="Q28:V28"/>
    <mergeCell ref="W28:AB28"/>
    <mergeCell ref="AC28:AH28"/>
    <mergeCell ref="Q27:T27"/>
    <mergeCell ref="W27:Z27"/>
    <mergeCell ref="AC27:AF27"/>
    <mergeCell ref="U27:V27"/>
    <mergeCell ref="AA27:AB27"/>
    <mergeCell ref="C31:Q31"/>
    <mergeCell ref="F6:H6"/>
    <mergeCell ref="J28:N28"/>
    <mergeCell ref="AI4:AI7"/>
    <mergeCell ref="AC6:AH6"/>
    <mergeCell ref="W4:AB5"/>
    <mergeCell ref="AC4:AH5"/>
    <mergeCell ref="K6:K7"/>
    <mergeCell ref="O4:O7"/>
    <mergeCell ref="AG27:AH27"/>
    <mergeCell ref="C32:Q32"/>
    <mergeCell ref="A3:AH3"/>
    <mergeCell ref="Q4:V6"/>
    <mergeCell ref="M4:N5"/>
    <mergeCell ref="P4:P7"/>
    <mergeCell ref="I6:I7"/>
    <mergeCell ref="J6:J7"/>
    <mergeCell ref="B4:B7"/>
    <mergeCell ref="A26:B26"/>
    <mergeCell ref="A4:A7"/>
    <mergeCell ref="W6:AB6"/>
    <mergeCell ref="F27:H27"/>
    <mergeCell ref="M6:N6"/>
    <mergeCell ref="A2:AH2"/>
    <mergeCell ref="C27:E27"/>
    <mergeCell ref="C6:E6"/>
    <mergeCell ref="C4:L4"/>
    <mergeCell ref="I5:L5"/>
    <mergeCell ref="L6:L7"/>
    <mergeCell ref="C5:H5"/>
  </mergeCells>
  <printOptions horizontalCentered="1"/>
  <pageMargins left="0" right="0" top="0.3937007874015748" bottom="0" header="0" footer="0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Emilia Górska</cp:lastModifiedBy>
  <cp:lastPrinted>2022-03-31T06:59:42Z</cp:lastPrinted>
  <dcterms:created xsi:type="dcterms:W3CDTF">1997-02-26T13:46:56Z</dcterms:created>
  <dcterms:modified xsi:type="dcterms:W3CDTF">2022-03-31T06:59:47Z</dcterms:modified>
  <cp:category/>
  <cp:version/>
  <cp:contentType/>
  <cp:contentStatus/>
</cp:coreProperties>
</file>