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30" windowHeight="8890" tabRatio="639" activeTab="0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>
    <definedName name="_xlnm.Print_Area" localSheetId="0">'I  rok'!$A$2:$AI$34</definedName>
    <definedName name="_xlnm.Print_Area" localSheetId="3">'II rok'!$A$4:$AI$33</definedName>
    <definedName name="_xlnm.Print_Area" localSheetId="4">'III rok'!$A$2:$AI$34</definedName>
  </definedNames>
  <calcPr fullCalcOnLoad="1"/>
</workbook>
</file>

<file path=xl/sharedStrings.xml><?xml version="1.0" encoding="utf-8"?>
<sst xmlns="http://schemas.openxmlformats.org/spreadsheetml/2006/main" count="497" uniqueCount="156">
  <si>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</si>
  <si>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</si>
  <si>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</si>
  <si>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</si>
  <si>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</si>
  <si>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</si>
  <si>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</si>
  <si>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</si>
  <si>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</si>
  <si>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</si>
  <si>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</si>
  <si>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</si>
  <si>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</si>
  <si>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</si>
  <si>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</si>
  <si>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</si>
  <si>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</si>
  <si>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</si>
  <si>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</si>
  <si>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</si>
  <si>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</si>
  <si>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</si>
  <si>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</si>
  <si>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</si>
  <si>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</si>
  <si>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</si>
  <si>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</si>
  <si>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</si>
  <si>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</si>
  <si>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</si>
  <si>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</si>
  <si>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</si>
  <si>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</si>
  <si>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</si>
  <si>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</si>
  <si>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</si>
  <si>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</si>
  <si>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</si>
  <si>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</si>
  <si>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</si>
  <si>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</si>
  <si>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</si>
  <si>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</si>
  <si>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</si>
  <si>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</si>
  <si>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</si>
  <si>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</si>
  <si>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</si>
  <si>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</si>
  <si>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</si>
  <si>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Anatomia</t>
  </si>
  <si>
    <t>ZAL</t>
  </si>
  <si>
    <t>EGZ</t>
  </si>
  <si>
    <t>Zakład Anatomii Prawidłowej Człowieka</t>
  </si>
  <si>
    <t>Anatomia obrazowa</t>
  </si>
  <si>
    <t>Fizjologia</t>
  </si>
  <si>
    <t>Zakład Fizjologii</t>
  </si>
  <si>
    <t>Patofizjologia</t>
  </si>
  <si>
    <t>Zakład Patomorfologii Ogólnej</t>
  </si>
  <si>
    <t>Patomorfologia</t>
  </si>
  <si>
    <t>Radiobiologia i ochrona radiologiczna</t>
  </si>
  <si>
    <t>Zakład Biofizyki</t>
  </si>
  <si>
    <t>Biofizyka</t>
  </si>
  <si>
    <t>Studium Języków Obcych</t>
  </si>
  <si>
    <t>Epidemiologia</t>
  </si>
  <si>
    <t>Zakład Higieny, Epidemiologii i Ergonomii</t>
  </si>
  <si>
    <t>Kwalifikowana pierwsza pomoc</t>
  </si>
  <si>
    <t>Klinika Medycyny Ratunkowej Dzieci</t>
  </si>
  <si>
    <t>Wychowanie fizyczne</t>
  </si>
  <si>
    <t>Studium Wychowania Fizycznego</t>
  </si>
  <si>
    <t>Szkolenie BHP</t>
  </si>
  <si>
    <t xml:space="preserve">Tomografia komputerowa </t>
  </si>
  <si>
    <t xml:space="preserve">Samodzielna Pracowania Laboratorium Obrazowania Molekularnego   </t>
  </si>
  <si>
    <t>Zakład Medycyny Populacyjnej i Prewencji Chorób Cywilizacyjnych</t>
  </si>
  <si>
    <t>Zakład Prawa Medycznego i Deontologii Lekarskiej</t>
  </si>
  <si>
    <t>Zakład Zintegrowanej Opieki Medycznej</t>
  </si>
  <si>
    <t>Klinika Alergologii i Chorób Wewnętrznych</t>
  </si>
  <si>
    <t>Evidence based medicine w elektroradiologii</t>
  </si>
  <si>
    <t>Diagnostyka neuroelektrofizjologiczna w neurologii</t>
  </si>
  <si>
    <t>Diagnostyka elektromedyczna narządu słuchu</t>
  </si>
  <si>
    <t>Zakład Fonoaudiologii Klinicznej i Logopedii</t>
  </si>
  <si>
    <t>Język migowy</t>
  </si>
  <si>
    <t>Klinika Rehabilitacji Dziecięcej z Ośrodkiem Wczesnej Pomocy Dzieciom Upośledzonym "Dać Szansę"</t>
  </si>
  <si>
    <t xml:space="preserve">Czynnościowe badania układu odechowego </t>
  </si>
  <si>
    <t>Samodzielna Pracownia Diagnostyki Układu Oddechowego i               Bronchoskopii</t>
  </si>
  <si>
    <t>Radioterapia</t>
  </si>
  <si>
    <t>Klinika Onkologii</t>
  </si>
  <si>
    <t>Samodzielna Pracownia Laboratorium Obrazowania Molekularnego</t>
  </si>
  <si>
    <t xml:space="preserve">Klinika Kardiologii Inwazyjnej </t>
  </si>
  <si>
    <t>Medycyna nuklearna</t>
  </si>
  <si>
    <t>Zakład Medycyny Nuklearnej</t>
  </si>
  <si>
    <t xml:space="preserve">Zakład Anestezjologii i Intensywnej Terapii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</si>
  <si>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</si>
  <si>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</si>
  <si>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</si>
  <si>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</si>
  <si>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</si>
  <si>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ZP</t>
    </r>
    <r>
      <rPr>
        <sz val="9"/>
        <rFont val="Times New Roman"/>
        <family val="1"/>
      </rPr>
      <t>-zajęcia praktyczne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</si>
  <si>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</si>
  <si>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</si>
  <si>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</si>
  <si>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Rentgenodiagnostyka dorosłych</t>
  </si>
  <si>
    <t>Radiologia zabiegowa</t>
  </si>
  <si>
    <t>Rentgenodiagnostyka dzieci</t>
  </si>
  <si>
    <t xml:space="preserve">Zakład Radiologii  </t>
  </si>
  <si>
    <t xml:space="preserve">Zakład Radiologii </t>
  </si>
  <si>
    <t>Zakład Radiologii Dziecięcej</t>
  </si>
  <si>
    <t>Zakład Psychologii i Filozofii</t>
  </si>
  <si>
    <t>Język angielski specjalistyczny</t>
  </si>
  <si>
    <t>do wyboru</t>
  </si>
  <si>
    <t xml:space="preserve">do wyboru </t>
  </si>
  <si>
    <t>Rentgenodiagnostyka</t>
  </si>
  <si>
    <t>Rentgenodiagnostyka, w tym:</t>
  </si>
  <si>
    <t xml:space="preserve">Rezonans magnetyczny </t>
  </si>
  <si>
    <t xml:space="preserve">STUDIA I STOPNIA STACJONARNE  </t>
  </si>
  <si>
    <t>V</t>
  </si>
  <si>
    <t>VI</t>
  </si>
  <si>
    <t>SEMESTR V</t>
  </si>
  <si>
    <t>SEMESTR VI</t>
  </si>
  <si>
    <t>Klinika Neurologii Dziecięcej</t>
  </si>
  <si>
    <t>Ultrasonografia/Diagnostyka obrazowa z wykorzystaniem ultradźwięków (przedmiot do wyboru)</t>
  </si>
  <si>
    <t>Czytanie i analiza badań medycznych/Interpretacja wyników badań medycznych (przedmiot do wyboru)</t>
  </si>
  <si>
    <t>Elektrofizjologia/Arytmologia zabiegowa (przedmiot do wyboru)</t>
  </si>
  <si>
    <t>Stany nagłe w praktyce elektroradiologa/Postępowanie z pacjentem w sytuacji zagrożenia życia w procedurach radiologicznych (przedmiot do wyboru)</t>
  </si>
  <si>
    <t>Praktyki przeddyplomowe - Rentgenodiagnostyka dorosłych/Radiologia zabiegowa (zakres praktyk do wyboru)</t>
  </si>
  <si>
    <t>Praktyki przeddyplomowe - Rentgenodiagnostyka pediatryczna/TK pediatryczna/MRI pediatryczny (zakres praktyk do wyboru)</t>
  </si>
  <si>
    <t>III</t>
  </si>
  <si>
    <t>IV</t>
  </si>
  <si>
    <t>SEMESTR III</t>
  </si>
  <si>
    <t>SEMESTR IV</t>
  </si>
  <si>
    <t>Radiodiagnostyka ogólna i kliniczna/Symptomatologia radiologiczna (przedmiot do wyboru)</t>
  </si>
  <si>
    <t>Diagnostyka elektromedyczna/Diagnostyka obrazowa w kardiologii (przedmiot do wyboru)</t>
  </si>
  <si>
    <t>Komunikacja interpersonalna/Podstawy psychologii (przedmiot do wyboru)</t>
  </si>
  <si>
    <t>Podstawy zdrowia publicznego/Formy opieki zdrowotnej (przedmiot do wyboru)</t>
  </si>
  <si>
    <t>Ekonomika i finansowanie w ochronie zdrowia/Marketing społeczny w ochronie zdrowia  (przedmiot do wyboru)</t>
  </si>
  <si>
    <t>Ochrona własności intelektualnej/Ochrona danych osobowych w podmiocie leczniczym  (przedmiot do wyboru)</t>
  </si>
  <si>
    <t>Ustawodawstwo zawodowe w elektroradiologii/Prawo medyczne (przedmiot do wyboru)</t>
  </si>
  <si>
    <t>Choroby wewnętrzne/Transplantologia  (przedmiot do wyboru)</t>
  </si>
  <si>
    <t>Praktyki zawodowe - Rentgenodiagnostyka (do wyboru): rentgenodiagnostyka dorosłych, radiologia zabiegowa, densytometria, radiologia stomatologiczna, mammografia</t>
  </si>
  <si>
    <t xml:space="preserve">Praktyki zawodowe - Rentgenodiagnostyka -  rentgenodiagnostyka dzieci </t>
  </si>
  <si>
    <t xml:space="preserve">Praktyki zawodowe - Tomografia komputerowa (do wyboru): tomografia komputerowa dorosłych, tomografia komputerowa dzieci </t>
  </si>
  <si>
    <t>Praktyki zawodowe - Magnetyczny rezonans jądrowy (do wyboru): magnetyczny rezonans jądrowy dorosłych, magnetyczny rezonans jądrowy dzieci</t>
  </si>
  <si>
    <t>Zakład Zdrowia Publicznego</t>
  </si>
  <si>
    <t>Bioetyka/Filozofia (przedmiot do wyboru)</t>
  </si>
  <si>
    <t>Pozycjonowanie w rentgenodiagnostyce/Podstawy wykonywania zdjęć rentgenowskich (przedmiot do wyboru)</t>
  </si>
  <si>
    <t>Aparatura medyczna/Technologie medyczne (przedmiot do wyboru)</t>
  </si>
  <si>
    <t xml:space="preserve">Praktyki zawodowe - Rentgenodiagnostyka - rentenodiagnostyka dorosłych </t>
  </si>
  <si>
    <t>Praktyki zawodowe - Medycyna nuklearna</t>
  </si>
  <si>
    <t>Kardiologia w praktyce klinicznej/Diagnostyka obrazowa (przedmiot do wyboru)</t>
  </si>
  <si>
    <t>Kliniki Kardiologii, Lipidologii i Chorób Wewnętrznych z Oddziałem Intensywnego Nadzoru Kardiologicznego</t>
  </si>
  <si>
    <t>Praktyka przeddyplomowa- Elektrokardiografia</t>
  </si>
  <si>
    <t xml:space="preserve">KIERUNEK STUDIÓW: ELEKTRORADIOLOGIA                                                   I ROK                        rok akademicki: 2024/2025
</t>
  </si>
  <si>
    <t xml:space="preserve">KIERUNEK STUDIÓW: ELEKTRORADIOLOGIA                                                II ROK                        rok akademicki: 2025/2026
</t>
  </si>
  <si>
    <t xml:space="preserve">KIERUNEK STUDIÓW: ELEKTRORADIOLOGIA                                              III ROK                        rok akademicki: 2026/2027
</t>
  </si>
  <si>
    <t>Klinika Kardiologii Inwazyjnej, Chorób Wewnętrznych z OIOK i Pracownią Hemodynamiki</t>
  </si>
  <si>
    <t>Klinika Kardiologii Inwazyjnej, Chorób Wewnętrznych z OIOK i Pracownią Hemodynamiki/Zakład Radiologii (do wyboru)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</si>
</sst>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 style="dotted"/>
      <bottom style="dotted"/>
    </border>
    <border>
      <left style="medium"/>
      <right style="medium"/>
      <top/>
      <bottom style="dotted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hair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6" fillId="34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33" borderId="47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33" borderId="47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vertical="center"/>
    </xf>
    <xf numFmtId="0" fontId="4" fillId="33" borderId="50" xfId="0" applyFont="1" applyFill="1" applyBorder="1" applyAlignment="1">
      <alignment horizontal="center" vertical="center" wrapText="1"/>
    </xf>
    <xf numFmtId="0" fontId="7" fillId="0" borderId="13" xfId="51" applyFont="1" applyBorder="1" applyAlignment="1">
      <alignment horizontal="center" vertical="center" wrapText="1"/>
      <protection/>
    </xf>
    <xf numFmtId="0" fontId="7" fillId="0" borderId="14" xfId="51" applyFont="1" applyBorder="1" applyAlignment="1">
      <alignment horizontal="center" vertical="center" wrapText="1"/>
      <protection/>
    </xf>
    <xf numFmtId="0" fontId="7" fillId="0" borderId="16" xfId="51" applyFont="1" applyBorder="1" applyAlignment="1">
      <alignment horizontal="center" vertical="center" wrapText="1"/>
      <protection/>
    </xf>
    <xf numFmtId="0" fontId="7" fillId="0" borderId="24" xfId="51" applyFont="1" applyBorder="1" applyAlignment="1">
      <alignment horizontal="center" vertical="center" wrapText="1"/>
      <protection/>
    </xf>
    <xf numFmtId="0" fontId="7" fillId="0" borderId="15" xfId="51" applyFont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33" borderId="15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7" fillId="0" borderId="38" xfId="51" applyFont="1" applyBorder="1" applyAlignment="1">
      <alignment horizontal="center" vertical="center" wrapText="1"/>
      <protection/>
    </xf>
    <xf numFmtId="0" fontId="7" fillId="0" borderId="40" xfId="51" applyFont="1" applyBorder="1" applyAlignment="1">
      <alignment horizontal="center" vertical="center" wrapText="1"/>
      <protection/>
    </xf>
    <xf numFmtId="0" fontId="7" fillId="0" borderId="39" xfId="51" applyFont="1" applyBorder="1" applyAlignment="1">
      <alignment horizontal="center" vertical="center" wrapText="1"/>
      <protection/>
    </xf>
    <xf numFmtId="0" fontId="7" fillId="0" borderId="17" xfId="51" applyFont="1" applyBorder="1" applyAlignment="1">
      <alignment horizontal="center" vertical="center" wrapText="1"/>
      <protection/>
    </xf>
    <xf numFmtId="0" fontId="7" fillId="0" borderId="37" xfId="51" applyFont="1" applyBorder="1" applyAlignment="1">
      <alignment horizontal="center" vertical="center" wrapText="1"/>
      <protection/>
    </xf>
    <xf numFmtId="0" fontId="7" fillId="33" borderId="56" xfId="51" applyFont="1" applyFill="1" applyBorder="1" applyAlignment="1">
      <alignment horizontal="center" vertical="center" wrapText="1"/>
      <protection/>
    </xf>
    <xf numFmtId="0" fontId="7" fillId="33" borderId="57" xfId="51" applyFont="1" applyFill="1" applyBorder="1" applyAlignment="1">
      <alignment horizontal="center" vertical="center" wrapText="1"/>
      <protection/>
    </xf>
    <xf numFmtId="0" fontId="7" fillId="33" borderId="49" xfId="51" applyFont="1" applyFill="1" applyBorder="1" applyAlignment="1">
      <alignment horizontal="center" vertical="center" wrapText="1"/>
      <protection/>
    </xf>
    <xf numFmtId="0" fontId="7" fillId="33" borderId="61" xfId="51" applyFont="1" applyFill="1" applyBorder="1" applyAlignment="1">
      <alignment horizontal="center" vertical="center" wrapText="1"/>
      <protection/>
    </xf>
    <xf numFmtId="0" fontId="4" fillId="0" borderId="56" xfId="51" applyFont="1" applyBorder="1" applyAlignment="1">
      <alignment horizontal="center" vertical="center" wrapText="1"/>
      <protection/>
    </xf>
    <xf numFmtId="0" fontId="4" fillId="0" borderId="58" xfId="51" applyFont="1" applyBorder="1" applyAlignment="1">
      <alignment horizontal="center" vertical="center" wrapText="1"/>
      <protection/>
    </xf>
    <xf numFmtId="0" fontId="7" fillId="33" borderId="62" xfId="51" applyFont="1" applyFill="1" applyBorder="1" applyAlignment="1">
      <alignment horizontal="center" vertical="center" wrapText="1"/>
      <protection/>
    </xf>
    <xf numFmtId="0" fontId="7" fillId="33" borderId="63" xfId="51" applyFont="1" applyFill="1" applyBorder="1" applyAlignment="1">
      <alignment horizontal="center" vertical="center" wrapText="1"/>
      <protection/>
    </xf>
    <xf numFmtId="0" fontId="7" fillId="33" borderId="51" xfId="51" applyFont="1" applyFill="1" applyBorder="1" applyAlignment="1">
      <alignment horizontal="center" vertical="center" wrapText="1"/>
      <protection/>
    </xf>
    <xf numFmtId="0" fontId="7" fillId="33" borderId="64" xfId="51" applyFont="1" applyFill="1" applyBorder="1" applyAlignment="1">
      <alignment horizontal="center" vertical="center" wrapText="1"/>
      <protection/>
    </xf>
    <xf numFmtId="0" fontId="4" fillId="0" borderId="65" xfId="51" applyFont="1" applyBorder="1" applyAlignment="1">
      <alignment horizontal="center" vertical="center" wrapText="1"/>
      <protection/>
    </xf>
    <xf numFmtId="0" fontId="4" fillId="0" borderId="66" xfId="51" applyFont="1" applyBorder="1" applyAlignment="1">
      <alignment horizontal="center" vertical="center" wrapText="1"/>
      <protection/>
    </xf>
    <xf numFmtId="0" fontId="7" fillId="0" borderId="36" xfId="51" applyFont="1" applyBorder="1" applyAlignment="1">
      <alignment horizontal="center" vertical="center" wrapText="1"/>
      <protection/>
    </xf>
    <xf numFmtId="0" fontId="7" fillId="0" borderId="18" xfId="51" applyFont="1" applyBorder="1" applyAlignment="1">
      <alignment horizontal="center" vertical="center" wrapText="1"/>
      <protection/>
    </xf>
    <xf numFmtId="0" fontId="7" fillId="33" borderId="38" xfId="51" applyFont="1" applyFill="1" applyBorder="1" applyAlignment="1">
      <alignment horizontal="center" vertical="center" wrapText="1"/>
      <protection/>
    </xf>
    <xf numFmtId="0" fontId="7" fillId="33" borderId="4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6" fillId="0" borderId="18" xfId="51" applyFont="1" applyBorder="1" applyAlignment="1">
      <alignment horizontal="center" vertical="center" wrapText="1"/>
      <protection/>
    </xf>
    <xf numFmtId="0" fontId="6" fillId="0" borderId="37" xfId="51" applyFont="1" applyBorder="1" applyAlignment="1">
      <alignment horizontal="center" vertical="center" wrapText="1"/>
      <protection/>
    </xf>
    <xf numFmtId="0" fontId="4" fillId="0" borderId="39" xfId="51" applyFont="1" applyBorder="1" applyAlignment="1">
      <alignment horizontal="center" vertical="center" wrapText="1"/>
      <protection/>
    </xf>
    <xf numFmtId="0" fontId="7" fillId="0" borderId="67" xfId="51" applyFont="1" applyBorder="1" applyAlignment="1">
      <alignment horizontal="left" vertical="center" wrapText="1"/>
      <protection/>
    </xf>
    <xf numFmtId="0" fontId="7" fillId="0" borderId="33" xfId="51" applyFont="1" applyBorder="1" applyAlignment="1">
      <alignment horizontal="left" vertical="center" wrapText="1"/>
      <protection/>
    </xf>
    <xf numFmtId="0" fontId="4" fillId="0" borderId="18" xfId="51" applyFont="1" applyBorder="1" applyAlignment="1">
      <alignment horizontal="center" vertical="center" wrapText="1"/>
      <protection/>
    </xf>
    <xf numFmtId="0" fontId="4" fillId="0" borderId="37" xfId="51" applyFont="1" applyBorder="1" applyAlignment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7" fillId="0" borderId="63" xfId="51" applyFont="1" applyBorder="1" applyAlignment="1">
      <alignment horizontal="center" vertical="center" wrapText="1"/>
      <protection/>
    </xf>
    <xf numFmtId="0" fontId="7" fillId="0" borderId="37" xfId="51" applyFont="1" applyBorder="1" applyAlignment="1">
      <alignment horizontal="left" vertical="center" wrapText="1"/>
      <protection/>
    </xf>
    <xf numFmtId="0" fontId="4" fillId="0" borderId="37" xfId="51" applyFont="1" applyBorder="1" applyAlignment="1">
      <alignment vertical="center" wrapText="1"/>
      <protection/>
    </xf>
    <xf numFmtId="0" fontId="7" fillId="0" borderId="57" xfId="51" applyFont="1" applyBorder="1" applyAlignment="1">
      <alignment horizontal="center" vertical="center" wrapText="1"/>
      <protection/>
    </xf>
    <xf numFmtId="0" fontId="7" fillId="0" borderId="68" xfId="51" applyFont="1" applyBorder="1" applyAlignment="1">
      <alignment horizontal="center" vertical="center" wrapText="1"/>
      <protection/>
    </xf>
    <xf numFmtId="0" fontId="7" fillId="0" borderId="33" xfId="51" applyFont="1" applyBorder="1" applyAlignment="1">
      <alignment vertical="center" wrapText="1"/>
      <protection/>
    </xf>
    <xf numFmtId="0" fontId="7" fillId="0" borderId="65" xfId="51" applyFont="1" applyBorder="1" applyAlignment="1">
      <alignment horizontal="center" vertical="center" wrapText="1"/>
      <protection/>
    </xf>
    <xf numFmtId="0" fontId="7" fillId="33" borderId="61" xfId="0" applyFont="1" applyFill="1" applyBorder="1" applyAlignment="1">
      <alignment horizontal="center" vertical="center" wrapText="1"/>
    </xf>
    <xf numFmtId="0" fontId="7" fillId="0" borderId="49" xfId="51" applyFont="1" applyBorder="1" applyAlignment="1">
      <alignment horizontal="center" vertical="center" wrapText="1"/>
      <protection/>
    </xf>
    <xf numFmtId="0" fontId="7" fillId="0" borderId="56" xfId="51" applyFont="1" applyBorder="1" applyAlignment="1">
      <alignment horizontal="center" vertical="center" wrapText="1"/>
      <protection/>
    </xf>
    <xf numFmtId="0" fontId="7" fillId="0" borderId="58" xfId="51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0" borderId="62" xfId="51" applyFont="1" applyBorder="1" applyAlignment="1">
      <alignment horizontal="center" vertical="center" wrapText="1"/>
      <protection/>
    </xf>
    <xf numFmtId="0" fontId="7" fillId="0" borderId="51" xfId="51" applyFont="1" applyBorder="1" applyAlignment="1">
      <alignment horizontal="center" vertical="center" wrapText="1"/>
      <protection/>
    </xf>
    <xf numFmtId="0" fontId="7" fillId="0" borderId="69" xfId="51" applyFont="1" applyBorder="1" applyAlignment="1">
      <alignment horizontal="center" vertical="center" wrapText="1"/>
      <protection/>
    </xf>
    <xf numFmtId="0" fontId="7" fillId="0" borderId="66" xfId="51" applyFont="1" applyBorder="1" applyAlignment="1">
      <alignment horizontal="center" vertical="center" wrapText="1"/>
      <protection/>
    </xf>
    <xf numFmtId="0" fontId="4" fillId="0" borderId="51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70" xfId="51" applyFont="1" applyBorder="1" applyAlignment="1">
      <alignment horizontal="center" vertical="center" wrapText="1"/>
      <protection/>
    </xf>
    <xf numFmtId="0" fontId="4" fillId="0" borderId="49" xfId="51" applyFont="1" applyBorder="1" applyAlignment="1">
      <alignment horizontal="center" vertical="center" wrapText="1"/>
      <protection/>
    </xf>
    <xf numFmtId="0" fontId="6" fillId="0" borderId="68" xfId="51" applyFont="1" applyBorder="1" applyAlignment="1">
      <alignment horizontal="center" vertical="center" wrapText="1"/>
      <protection/>
    </xf>
    <xf numFmtId="0" fontId="7" fillId="0" borderId="71" xfId="51" applyFont="1" applyBorder="1" applyAlignment="1">
      <alignment horizontal="left" vertical="center" wrapText="1"/>
      <protection/>
    </xf>
    <xf numFmtId="0" fontId="6" fillId="0" borderId="65" xfId="51" applyFont="1" applyBorder="1" applyAlignment="1">
      <alignment horizontal="center" vertical="center" wrapText="1"/>
      <protection/>
    </xf>
    <xf numFmtId="0" fontId="7" fillId="36" borderId="61" xfId="51" applyFont="1" applyFill="1" applyBorder="1" applyAlignment="1">
      <alignment horizontal="left" vertical="center" wrapText="1"/>
      <protection/>
    </xf>
    <xf numFmtId="0" fontId="7" fillId="36" borderId="33" xfId="51" applyFont="1" applyFill="1" applyBorder="1" applyAlignment="1">
      <alignment horizontal="left" vertical="center" wrapText="1"/>
      <protection/>
    </xf>
    <xf numFmtId="0" fontId="7" fillId="37" borderId="10" xfId="51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12" fillId="0" borderId="33" xfId="51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40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33" borderId="38" xfId="52" applyFont="1" applyFill="1" applyBorder="1" applyAlignment="1">
      <alignment horizontal="center" vertical="center" wrapText="1"/>
      <protection/>
    </xf>
    <xf numFmtId="0" fontId="7" fillId="33" borderId="40" xfId="52" applyFont="1" applyFill="1" applyBorder="1" applyAlignment="1">
      <alignment horizontal="center" vertical="center" wrapText="1"/>
      <protection/>
    </xf>
    <xf numFmtId="0" fontId="7" fillId="33" borderId="5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 wrapText="1"/>
      <protection/>
    </xf>
    <xf numFmtId="0" fontId="7" fillId="33" borderId="58" xfId="52" applyFont="1" applyFill="1" applyBorder="1" applyAlignment="1">
      <alignment horizontal="center" vertical="center" wrapText="1"/>
      <protection/>
    </xf>
    <xf numFmtId="0" fontId="7" fillId="33" borderId="63" xfId="52" applyFont="1" applyFill="1" applyBorder="1" applyAlignment="1">
      <alignment horizontal="center" vertical="center" wrapText="1"/>
      <protection/>
    </xf>
    <xf numFmtId="0" fontId="7" fillId="33" borderId="66" xfId="52" applyFont="1" applyFill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72" xfId="52" applyFont="1" applyBorder="1" applyAlignment="1">
      <alignment horizontal="center" vertical="center" wrapText="1"/>
      <protection/>
    </xf>
    <xf numFmtId="0" fontId="7" fillId="33" borderId="73" xfId="52" applyFont="1" applyFill="1" applyBorder="1" applyAlignment="1">
      <alignment horizontal="center" vertical="center" wrapText="1"/>
      <protection/>
    </xf>
    <xf numFmtId="0" fontId="7" fillId="33" borderId="74" xfId="52" applyFont="1" applyFill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75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left" vertical="center" wrapText="1"/>
      <protection/>
    </xf>
    <xf numFmtId="0" fontId="7" fillId="0" borderId="67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  <xf numFmtId="0" fontId="4" fillId="35" borderId="61" xfId="52" applyFont="1" applyFill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7" fillId="33" borderId="37" xfId="52" applyFont="1" applyFill="1" applyBorder="1" applyAlignment="1">
      <alignment horizontal="center" vertical="center" wrapText="1"/>
      <protection/>
    </xf>
    <xf numFmtId="0" fontId="7" fillId="0" borderId="40" xfId="52" applyFont="1" applyBorder="1" applyAlignment="1">
      <alignment vertical="center"/>
      <protection/>
    </xf>
    <xf numFmtId="0" fontId="7" fillId="0" borderId="18" xfId="52" applyFont="1" applyBorder="1" applyAlignment="1">
      <alignment vertical="center"/>
      <protection/>
    </xf>
    <xf numFmtId="0" fontId="7" fillId="33" borderId="18" xfId="52" applyFont="1" applyFill="1" applyBorder="1" applyAlignment="1">
      <alignment horizontal="center" vertical="center" wrapText="1"/>
      <protection/>
    </xf>
    <xf numFmtId="0" fontId="7" fillId="0" borderId="63" xfId="52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8" fillId="33" borderId="38" xfId="51" applyFont="1" applyFill="1" applyBorder="1" applyAlignment="1">
      <alignment horizontal="center" vertical="center" wrapText="1"/>
      <protection/>
    </xf>
    <xf numFmtId="0" fontId="6" fillId="37" borderId="17" xfId="51" applyFont="1" applyFill="1" applyBorder="1" applyAlignment="1">
      <alignment horizontal="center" vertical="center" wrapText="1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7" fillId="0" borderId="33" xfId="51" applyFont="1" applyBorder="1" applyAlignment="1">
      <alignment horizontal="center" vertical="center" wrapText="1"/>
      <protection/>
    </xf>
    <xf numFmtId="0" fontId="6" fillId="33" borderId="76" xfId="0" applyFont="1" applyFill="1" applyBorder="1" applyAlignment="1">
      <alignment horizontal="center" vertical="center" wrapText="1"/>
    </xf>
    <xf numFmtId="0" fontId="7" fillId="0" borderId="77" xfId="51" applyFont="1" applyBorder="1" applyAlignment="1">
      <alignment horizontal="left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2" xfId="51" applyFont="1" applyBorder="1" applyAlignment="1">
      <alignment horizontal="left" vertical="center" wrapText="1"/>
      <protection/>
    </xf>
    <xf numFmtId="0" fontId="7" fillId="0" borderId="38" xfId="51" applyFont="1" applyBorder="1" applyAlignment="1">
      <alignment vertical="center"/>
      <protection/>
    </xf>
    <xf numFmtId="0" fontId="7" fillId="0" borderId="10" xfId="51" applyFont="1" applyBorder="1" applyAlignment="1">
      <alignment horizontal="left" vertical="center"/>
      <protection/>
    </xf>
    <xf numFmtId="0" fontId="7" fillId="0" borderId="61" xfId="51" applyFont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78" xfId="51" applyFont="1" applyBorder="1" applyAlignment="1">
      <alignment horizontal="left" vertical="center" wrapText="1"/>
      <protection/>
    </xf>
    <xf numFmtId="0" fontId="7" fillId="0" borderId="79" xfId="51" applyFont="1" applyBorder="1" applyAlignment="1">
      <alignment horizontal="left" vertical="center" wrapText="1"/>
      <protection/>
    </xf>
    <xf numFmtId="0" fontId="4" fillId="36" borderId="80" xfId="0" applyFont="1" applyFill="1" applyBorder="1" applyAlignment="1">
      <alignment vertical="center" wrapText="1"/>
    </xf>
    <xf numFmtId="0" fontId="50" fillId="0" borderId="18" xfId="51" applyFont="1" applyBorder="1" applyAlignment="1">
      <alignment horizontal="center" vertical="center" wrapText="1"/>
      <protection/>
    </xf>
    <xf numFmtId="0" fontId="50" fillId="0" borderId="10" xfId="51" applyFont="1" applyBorder="1" applyAlignment="1">
      <alignment horizontal="left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4" fillId="35" borderId="26" xfId="52" applyFont="1" applyFill="1" applyBorder="1" applyAlignment="1">
      <alignment horizontal="center" vertical="center" wrapText="1"/>
      <protection/>
    </xf>
    <xf numFmtId="0" fontId="4" fillId="35" borderId="81" xfId="52" applyFont="1" applyFill="1" applyBorder="1" applyAlignment="1">
      <alignment horizontal="center" vertical="center" wrapText="1"/>
      <protection/>
    </xf>
    <xf numFmtId="0" fontId="8" fillId="33" borderId="82" xfId="52" applyFont="1" applyFill="1" applyBorder="1" applyAlignment="1">
      <alignment horizontal="center" vertical="center" wrapText="1"/>
      <protection/>
    </xf>
    <xf numFmtId="0" fontId="8" fillId="33" borderId="80" xfId="52" applyFont="1" applyFill="1" applyBorder="1" applyAlignment="1">
      <alignment horizontal="center" vertical="center" wrapText="1"/>
      <protection/>
    </xf>
    <xf numFmtId="0" fontId="8" fillId="33" borderId="68" xfId="52" applyFont="1" applyFill="1" applyBorder="1" applyAlignment="1">
      <alignment horizontal="center" vertical="center" wrapText="1"/>
      <protection/>
    </xf>
    <xf numFmtId="0" fontId="8" fillId="33" borderId="58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8" fillId="33" borderId="37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8" fillId="33" borderId="56" xfId="52" applyFont="1" applyFill="1" applyBorder="1" applyAlignment="1">
      <alignment horizontal="center" vertical="center" wrapText="1"/>
      <protection/>
    </xf>
    <xf numFmtId="0" fontId="4" fillId="33" borderId="81" xfId="51" applyFont="1" applyFill="1" applyBorder="1" applyAlignment="1">
      <alignment horizontal="center" vertical="center" wrapText="1"/>
      <protection/>
    </xf>
    <xf numFmtId="0" fontId="8" fillId="33" borderId="53" xfId="51" applyFont="1" applyFill="1" applyBorder="1" applyAlignment="1">
      <alignment horizontal="center" vertical="center" wrapText="1"/>
      <protection/>
    </xf>
    <xf numFmtId="0" fontId="8" fillId="33" borderId="80" xfId="51" applyFont="1" applyFill="1" applyBorder="1" applyAlignment="1">
      <alignment horizontal="center" vertical="center" wrapText="1"/>
      <protection/>
    </xf>
    <xf numFmtId="0" fontId="4" fillId="35" borderId="61" xfId="51" applyFont="1" applyFill="1" applyBorder="1" applyAlignment="1">
      <alignment horizontal="center" vertical="center" wrapText="1"/>
      <protection/>
    </xf>
    <xf numFmtId="0" fontId="4" fillId="33" borderId="61" xfId="51" applyFont="1" applyFill="1" applyBorder="1" applyAlignment="1">
      <alignment horizontal="center" vertical="center" wrapText="1"/>
      <protection/>
    </xf>
    <xf numFmtId="0" fontId="8" fillId="33" borderId="57" xfId="51" applyFont="1" applyFill="1" applyBorder="1" applyAlignment="1">
      <alignment horizontal="center" vertical="center" wrapText="1"/>
      <protection/>
    </xf>
    <xf numFmtId="0" fontId="8" fillId="33" borderId="58" xfId="51" applyFont="1" applyFill="1" applyBorder="1" applyAlignment="1">
      <alignment horizontal="center" vertical="center" wrapText="1"/>
      <protection/>
    </xf>
    <xf numFmtId="0" fontId="4" fillId="35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8" fillId="33" borderId="40" xfId="51" applyFont="1" applyFill="1" applyBorder="1" applyAlignment="1">
      <alignment horizontal="center" vertical="center" wrapText="1"/>
      <protection/>
    </xf>
    <xf numFmtId="0" fontId="8" fillId="33" borderId="37" xfId="51" applyFont="1" applyFill="1" applyBorder="1" applyAlignment="1">
      <alignment horizontal="center" vertical="center" wrapText="1"/>
      <protection/>
    </xf>
    <xf numFmtId="0" fontId="6" fillId="33" borderId="50" xfId="0" applyFont="1" applyFill="1" applyBorder="1" applyAlignment="1">
      <alignment horizontal="center" vertical="center" wrapText="1"/>
    </xf>
    <xf numFmtId="0" fontId="4" fillId="35" borderId="81" xfId="51" applyFont="1" applyFill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7" fillId="33" borderId="39" xfId="51" applyFont="1" applyFill="1" applyBorder="1" applyAlignment="1">
      <alignment horizontal="center" vertical="center" wrapText="1"/>
      <protection/>
    </xf>
    <xf numFmtId="0" fontId="6" fillId="33" borderId="48" xfId="0" applyFont="1" applyFill="1" applyBorder="1" applyAlignment="1">
      <alignment vertical="center" wrapText="1"/>
    </xf>
    <xf numFmtId="0" fontId="7" fillId="33" borderId="20" xfId="51" applyFont="1" applyFill="1" applyBorder="1" applyAlignment="1">
      <alignment horizontal="center" vertical="center" wrapText="1"/>
      <protection/>
    </xf>
    <xf numFmtId="0" fontId="7" fillId="33" borderId="23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7" fillId="0" borderId="22" xfId="51" applyFont="1" applyBorder="1" applyAlignment="1">
      <alignment horizontal="center" vertical="center" wrapText="1"/>
      <protection/>
    </xf>
    <xf numFmtId="0" fontId="7" fillId="0" borderId="21" xfId="51" applyFont="1" applyBorder="1" applyAlignment="1">
      <alignment horizontal="center" vertical="center" wrapText="1"/>
      <protection/>
    </xf>
    <xf numFmtId="0" fontId="4" fillId="33" borderId="48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0" fontId="4" fillId="0" borderId="7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7" fillId="33" borderId="41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5" borderId="8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vertical="center" wrapText="1"/>
    </xf>
    <xf numFmtId="0" fontId="7" fillId="0" borderId="23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7" fillId="0" borderId="35" xfId="51" applyFont="1" applyBorder="1" applyAlignment="1">
      <alignment horizontal="left" vertical="center" wrapText="1"/>
      <protection/>
    </xf>
    <xf numFmtId="0" fontId="8" fillId="33" borderId="50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0" borderId="56" xfId="52" applyFont="1" applyBorder="1" applyAlignment="1">
      <alignment horizontal="center" vertical="center" wrapText="1"/>
      <protection/>
    </xf>
    <xf numFmtId="0" fontId="7" fillId="33" borderId="68" xfId="52" applyFont="1" applyFill="1" applyBorder="1" applyAlignment="1">
      <alignment horizontal="center" vertical="center" wrapText="1"/>
      <protection/>
    </xf>
    <xf numFmtId="0" fontId="8" fillId="33" borderId="52" xfId="52" applyFont="1" applyFill="1" applyBorder="1" applyAlignment="1">
      <alignment horizontal="center" vertical="center" wrapText="1"/>
      <protection/>
    </xf>
    <xf numFmtId="0" fontId="8" fillId="33" borderId="38" xfId="52" applyFont="1" applyFill="1" applyBorder="1" applyAlignment="1">
      <alignment horizontal="center" vertical="center" wrapText="1"/>
      <protection/>
    </xf>
    <xf numFmtId="0" fontId="6" fillId="33" borderId="77" xfId="52" applyFont="1" applyFill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6" fillId="0" borderId="39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/>
      <protection/>
    </xf>
    <xf numFmtId="0" fontId="6" fillId="33" borderId="29" xfId="52" applyFont="1" applyFill="1" applyBorder="1" applyAlignment="1">
      <alignment horizontal="center" vertical="center" wrapText="1"/>
      <protection/>
    </xf>
    <xf numFmtId="0" fontId="4" fillId="33" borderId="33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4" fillId="33" borderId="55" xfId="0" applyFont="1" applyFill="1" applyBorder="1" applyAlignment="1">
      <alignment horizontal="center" vertical="center" wrapText="1"/>
    </xf>
    <xf numFmtId="0" fontId="7" fillId="0" borderId="64" xfId="51" applyFont="1" applyBorder="1" applyAlignment="1">
      <alignment horizontal="left" vertical="center" wrapText="1"/>
      <protection/>
    </xf>
    <xf numFmtId="0" fontId="7" fillId="0" borderId="73" xfId="51" applyFont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7" fillId="33" borderId="56" xfId="52" applyFont="1" applyFill="1" applyBorder="1" applyAlignment="1">
      <alignment horizontal="center" vertical="center" wrapText="1"/>
      <protection/>
    </xf>
    <xf numFmtId="0" fontId="4" fillId="33" borderId="77" xfId="52" applyFont="1" applyFill="1" applyBorder="1" applyAlignment="1">
      <alignment horizontal="center" vertical="center" wrapText="1"/>
      <protection/>
    </xf>
    <xf numFmtId="0" fontId="7" fillId="36" borderId="86" xfId="0" applyFont="1" applyFill="1" applyBorder="1" applyAlignment="1">
      <alignment horizontal="left" vertical="center" wrapText="1"/>
    </xf>
    <xf numFmtId="0" fontId="4" fillId="36" borderId="5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36" borderId="73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vertical="center" wrapText="1"/>
    </xf>
    <xf numFmtId="0" fontId="4" fillId="37" borderId="17" xfId="51" applyFont="1" applyFill="1" applyBorder="1" applyAlignment="1">
      <alignment horizontal="center" vertical="center" wrapText="1"/>
      <protection/>
    </xf>
    <xf numFmtId="0" fontId="7" fillId="0" borderId="26" xfId="51" applyFont="1" applyBorder="1" applyAlignment="1">
      <alignment horizontal="left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7" fillId="0" borderId="25" xfId="51" applyFont="1" applyBorder="1" applyAlignment="1">
      <alignment horizontal="center" vertical="center" wrapText="1"/>
      <protection/>
    </xf>
    <xf numFmtId="0" fontId="7" fillId="33" borderId="19" xfId="51" applyFont="1" applyFill="1" applyBorder="1" applyAlignment="1">
      <alignment horizontal="center" vertical="center" wrapText="1"/>
      <protection/>
    </xf>
    <xf numFmtId="0" fontId="7" fillId="33" borderId="85" xfId="51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0" fontId="4" fillId="33" borderId="35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40" xfId="51" applyFont="1" applyFill="1" applyBorder="1" applyAlignment="1">
      <alignment horizontal="center" vertical="center" wrapText="1"/>
      <protection/>
    </xf>
    <xf numFmtId="0" fontId="7" fillId="0" borderId="39" xfId="51" applyFont="1" applyFill="1" applyBorder="1" applyAlignment="1">
      <alignment horizontal="center" vertical="center" wrapText="1"/>
      <protection/>
    </xf>
    <xf numFmtId="0" fontId="7" fillId="0" borderId="38" xfId="51" applyFont="1" applyFill="1" applyBorder="1" applyAlignment="1">
      <alignment horizontal="center" vertical="center" wrapText="1"/>
      <protection/>
    </xf>
    <xf numFmtId="0" fontId="7" fillId="0" borderId="37" xfId="5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33" xfId="51" applyFont="1" applyFill="1" applyBorder="1" applyAlignment="1">
      <alignment horizontal="left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4" fillId="0" borderId="87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33" borderId="84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6" fillId="35" borderId="8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textRotation="90" wrapText="1"/>
    </xf>
    <xf numFmtId="0" fontId="10" fillId="34" borderId="71" xfId="0" applyFont="1" applyFill="1" applyBorder="1" applyAlignment="1">
      <alignment horizontal="center" vertical="center" textRotation="90" wrapText="1"/>
    </xf>
    <xf numFmtId="0" fontId="10" fillId="34" borderId="50" xfId="0" applyFont="1" applyFill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61" xfId="51" applyFont="1" applyBorder="1" applyAlignment="1">
      <alignment horizontal="left" vertical="center" wrapText="1"/>
      <protection/>
    </xf>
    <xf numFmtId="0" fontId="7" fillId="0" borderId="64" xfId="51" applyFont="1" applyBorder="1" applyAlignment="1">
      <alignment horizontal="left" vertical="center" wrapText="1"/>
      <protection/>
    </xf>
    <xf numFmtId="0" fontId="7" fillId="33" borderId="61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8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textRotation="90" wrapText="1"/>
    </xf>
    <xf numFmtId="0" fontId="4" fillId="33" borderId="71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6" fillId="35" borderId="59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5" fillId="34" borderId="89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 wrapText="1"/>
    </xf>
    <xf numFmtId="0" fontId="7" fillId="33" borderId="71" xfId="0" applyFont="1" applyFill="1" applyBorder="1" applyAlignment="1">
      <alignment horizontal="center" vertical="center" wrapText="1"/>
    </xf>
    <xf numFmtId="0" fontId="7" fillId="37" borderId="52" xfId="51" applyFont="1" applyFill="1" applyBorder="1" applyAlignment="1">
      <alignment horizontal="center" vertical="center" wrapText="1"/>
      <protection/>
    </xf>
    <xf numFmtId="0" fontId="7" fillId="37" borderId="91" xfId="51" applyFont="1" applyFill="1" applyBorder="1" applyAlignment="1">
      <alignment horizontal="center" vertical="center" wrapText="1"/>
      <protection/>
    </xf>
    <xf numFmtId="0" fontId="7" fillId="37" borderId="53" xfId="51" applyFont="1" applyFill="1" applyBorder="1" applyAlignment="1">
      <alignment horizontal="center" vertical="center" wrapText="1"/>
      <protection/>
    </xf>
    <xf numFmtId="0" fontId="7" fillId="37" borderId="73" xfId="51" applyFont="1" applyFill="1" applyBorder="1" applyAlignment="1">
      <alignment horizontal="center" vertical="center" wrapText="1"/>
      <protection/>
    </xf>
    <xf numFmtId="0" fontId="7" fillId="0" borderId="53" xfId="51" applyFont="1" applyBorder="1" applyAlignment="1">
      <alignment horizontal="center" vertical="center" wrapText="1"/>
      <protection/>
    </xf>
    <xf numFmtId="0" fontId="7" fillId="0" borderId="73" xfId="51" applyFont="1" applyBorder="1" applyAlignment="1">
      <alignment horizontal="center" vertical="center" wrapText="1"/>
      <protection/>
    </xf>
    <xf numFmtId="0" fontId="7" fillId="0" borderId="63" xfId="51" applyFont="1" applyBorder="1" applyAlignment="1">
      <alignment horizontal="center" vertical="center" wrapText="1"/>
      <protection/>
    </xf>
    <xf numFmtId="0" fontId="7" fillId="37" borderId="62" xfId="51" applyFont="1" applyFill="1" applyBorder="1" applyAlignment="1">
      <alignment horizontal="center" vertical="center" wrapText="1"/>
      <protection/>
    </xf>
    <xf numFmtId="0" fontId="4" fillId="36" borderId="74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7" fillId="0" borderId="80" xfId="51" applyFont="1" applyBorder="1" applyAlignment="1">
      <alignment horizontal="center" vertical="center" wrapText="1"/>
      <protection/>
    </xf>
    <xf numFmtId="0" fontId="7" fillId="0" borderId="74" xfId="51" applyFont="1" applyBorder="1" applyAlignment="1">
      <alignment horizontal="center" vertical="center" wrapText="1"/>
      <protection/>
    </xf>
    <xf numFmtId="0" fontId="7" fillId="0" borderId="66" xfId="51" applyFont="1" applyBorder="1" applyAlignment="1">
      <alignment horizontal="center" vertical="center" wrapText="1"/>
      <protection/>
    </xf>
    <xf numFmtId="0" fontId="7" fillId="0" borderId="56" xfId="51" applyFont="1" applyBorder="1" applyAlignment="1">
      <alignment horizontal="center" vertical="center" wrapText="1"/>
      <protection/>
    </xf>
    <xf numFmtId="0" fontId="7" fillId="0" borderId="62" xfId="51" applyFont="1" applyBorder="1" applyAlignment="1">
      <alignment horizontal="center" vertical="center" wrapText="1"/>
      <protection/>
    </xf>
    <xf numFmtId="0" fontId="4" fillId="36" borderId="80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4" fillId="36" borderId="91" xfId="0" applyFont="1" applyFill="1" applyBorder="1" applyAlignment="1">
      <alignment horizontal="center" vertical="center" wrapText="1"/>
    </xf>
    <xf numFmtId="0" fontId="7" fillId="37" borderId="81" xfId="51" applyFont="1" applyFill="1" applyBorder="1" applyAlignment="1">
      <alignment horizontal="center" vertical="center" wrapText="1"/>
      <protection/>
    </xf>
    <xf numFmtId="0" fontId="7" fillId="37" borderId="71" xfId="51" applyFont="1" applyFill="1" applyBorder="1" applyAlignment="1">
      <alignment horizontal="center" vertical="center" wrapText="1"/>
      <protection/>
    </xf>
    <xf numFmtId="0" fontId="7" fillId="37" borderId="64" xfId="51" applyFont="1" applyFill="1" applyBorder="1" applyAlignment="1">
      <alignment horizontal="center" vertical="center" wrapText="1"/>
      <protection/>
    </xf>
    <xf numFmtId="0" fontId="6" fillId="33" borderId="89" xfId="0" applyFont="1" applyFill="1" applyBorder="1" applyAlignment="1">
      <alignment horizontal="center" vertical="center" wrapText="1"/>
    </xf>
    <xf numFmtId="0" fontId="7" fillId="33" borderId="58" xfId="51" applyFont="1" applyFill="1" applyBorder="1" applyAlignment="1">
      <alignment horizontal="center" vertical="center" wrapText="1"/>
      <protection/>
    </xf>
    <xf numFmtId="0" fontId="7" fillId="33" borderId="66" xfId="51" applyFont="1" applyFill="1" applyBorder="1" applyAlignment="1">
      <alignment horizontal="center" vertical="center" wrapText="1"/>
      <protection/>
    </xf>
    <xf numFmtId="0" fontId="4" fillId="35" borderId="81" xfId="51" applyFont="1" applyFill="1" applyBorder="1" applyAlignment="1">
      <alignment horizontal="center" vertical="center" wrapText="1"/>
      <protection/>
    </xf>
    <xf numFmtId="0" fontId="4" fillId="35" borderId="71" xfId="51" applyFont="1" applyFill="1" applyBorder="1" applyAlignment="1">
      <alignment horizontal="center" vertical="center" wrapText="1"/>
      <protection/>
    </xf>
    <xf numFmtId="0" fontId="4" fillId="35" borderId="64" xfId="51" applyFont="1" applyFill="1" applyBorder="1" applyAlignment="1">
      <alignment horizontal="center" vertical="center" wrapText="1"/>
      <protection/>
    </xf>
    <xf numFmtId="0" fontId="6" fillId="0" borderId="58" xfId="51" applyFont="1" applyFill="1" applyBorder="1" applyAlignment="1">
      <alignment horizontal="center" vertical="center" wrapText="1"/>
      <protection/>
    </xf>
    <xf numFmtId="0" fontId="6" fillId="0" borderId="66" xfId="51" applyFont="1" applyFill="1" applyBorder="1" applyAlignment="1">
      <alignment horizontal="center" vertical="center" wrapText="1"/>
      <protection/>
    </xf>
    <xf numFmtId="0" fontId="4" fillId="36" borderId="53" xfId="0" applyFont="1" applyFill="1" applyBorder="1" applyAlignment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  <protection/>
    </xf>
    <xf numFmtId="0" fontId="4" fillId="0" borderId="91" xfId="51" applyFont="1" applyBorder="1" applyAlignment="1">
      <alignment horizontal="center" vertical="center" wrapText="1"/>
      <protection/>
    </xf>
    <xf numFmtId="0" fontId="4" fillId="0" borderId="62" xfId="51" applyFont="1" applyBorder="1" applyAlignment="1">
      <alignment horizontal="center" vertical="center" wrapText="1"/>
      <protection/>
    </xf>
    <xf numFmtId="0" fontId="4" fillId="0" borderId="80" xfId="51" applyFont="1" applyBorder="1" applyAlignment="1">
      <alignment horizontal="center" vertical="center" wrapText="1"/>
      <protection/>
    </xf>
    <xf numFmtId="0" fontId="4" fillId="0" borderId="74" xfId="51" applyFont="1" applyBorder="1" applyAlignment="1">
      <alignment horizontal="center" vertical="center" wrapText="1"/>
      <protection/>
    </xf>
    <xf numFmtId="0" fontId="4" fillId="0" borderId="66" xfId="51" applyFont="1" applyBorder="1" applyAlignment="1">
      <alignment horizontal="center" vertical="center" wrapText="1"/>
      <protection/>
    </xf>
    <xf numFmtId="0" fontId="4" fillId="0" borderId="56" xfId="51" applyFont="1" applyBorder="1" applyAlignment="1">
      <alignment horizontal="center" vertical="center" wrapText="1"/>
      <protection/>
    </xf>
    <xf numFmtId="0" fontId="7" fillId="37" borderId="61" xfId="51" applyFont="1" applyFill="1" applyBorder="1" applyAlignment="1">
      <alignment horizontal="center" vertical="center" wrapText="1"/>
      <protection/>
    </xf>
    <xf numFmtId="0" fontId="4" fillId="37" borderId="81" xfId="51" applyFont="1" applyFill="1" applyBorder="1" applyAlignment="1">
      <alignment horizontal="center" vertical="center" wrapText="1"/>
      <protection/>
    </xf>
    <xf numFmtId="0" fontId="4" fillId="37" borderId="71" xfId="51" applyFont="1" applyFill="1" applyBorder="1" applyAlignment="1">
      <alignment horizontal="center" vertical="center" wrapText="1"/>
      <protection/>
    </xf>
    <xf numFmtId="0" fontId="4" fillId="37" borderId="64" xfId="51" applyFont="1" applyFill="1" applyBorder="1" applyAlignment="1">
      <alignment horizontal="center" vertical="center" wrapText="1"/>
      <protection/>
    </xf>
    <xf numFmtId="0" fontId="4" fillId="0" borderId="58" xfId="51" applyFont="1" applyBorder="1" applyAlignment="1">
      <alignment horizontal="center" vertical="center" wrapText="1"/>
      <protection/>
    </xf>
    <xf numFmtId="0" fontId="7" fillId="33" borderId="57" xfId="51" applyFont="1" applyFill="1" applyBorder="1" applyAlignment="1">
      <alignment horizontal="center" vertical="center" wrapText="1"/>
      <protection/>
    </xf>
    <xf numFmtId="0" fontId="7" fillId="33" borderId="63" xfId="51" applyFont="1" applyFill="1" applyBorder="1" applyAlignment="1">
      <alignment horizontal="center" vertical="center" wrapText="1"/>
      <protection/>
    </xf>
    <xf numFmtId="0" fontId="7" fillId="0" borderId="57" xfId="51" applyFont="1" applyBorder="1" applyAlignment="1">
      <alignment horizontal="center" vertical="center" wrapText="1"/>
      <protection/>
    </xf>
    <xf numFmtId="0" fontId="7" fillId="0" borderId="58" xfId="51" applyFont="1" applyBorder="1" applyAlignment="1">
      <alignment horizontal="center" vertical="center" wrapText="1"/>
      <protection/>
    </xf>
    <xf numFmtId="0" fontId="7" fillId="37" borderId="80" xfId="51" applyFont="1" applyFill="1" applyBorder="1" applyAlignment="1">
      <alignment horizontal="center" vertical="center" wrapText="1"/>
      <protection/>
    </xf>
    <xf numFmtId="0" fontId="7" fillId="37" borderId="74" xfId="51" applyFont="1" applyFill="1" applyBorder="1" applyAlignment="1">
      <alignment horizontal="center" vertical="center" wrapText="1"/>
      <protection/>
    </xf>
    <xf numFmtId="0" fontId="7" fillId="0" borderId="52" xfId="51" applyFont="1" applyBorder="1" applyAlignment="1">
      <alignment horizontal="center" vertical="center" wrapText="1"/>
      <protection/>
    </xf>
    <xf numFmtId="0" fontId="7" fillId="0" borderId="91" xfId="51" applyFont="1" applyBorder="1" applyAlignment="1">
      <alignment horizontal="center" vertical="center" wrapText="1"/>
      <protection/>
    </xf>
    <xf numFmtId="0" fontId="7" fillId="0" borderId="81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textRotation="90" wrapText="1"/>
    </xf>
    <xf numFmtId="0" fontId="10" fillId="35" borderId="71" xfId="0" applyFont="1" applyFill="1" applyBorder="1" applyAlignment="1">
      <alignment horizontal="center" vertical="center" textRotation="90" wrapText="1"/>
    </xf>
    <xf numFmtId="0" fontId="10" fillId="35" borderId="50" xfId="0" applyFont="1" applyFill="1" applyBorder="1" applyAlignment="1">
      <alignment horizontal="center" vertical="center" textRotation="90" wrapText="1"/>
    </xf>
    <xf numFmtId="0" fontId="7" fillId="0" borderId="82" xfId="51" applyFont="1" applyBorder="1" applyAlignment="1">
      <alignment horizontal="center" vertical="center" wrapText="1"/>
      <protection/>
    </xf>
    <xf numFmtId="0" fontId="7" fillId="0" borderId="92" xfId="51" applyFont="1" applyBorder="1" applyAlignment="1">
      <alignment horizontal="center" vertical="center" wrapText="1"/>
      <protection/>
    </xf>
    <xf numFmtId="0" fontId="7" fillId="0" borderId="65" xfId="51" applyFont="1" applyBorder="1" applyAlignment="1">
      <alignment horizontal="center" vertical="center" wrapText="1"/>
      <protection/>
    </xf>
    <xf numFmtId="0" fontId="7" fillId="37" borderId="58" xfId="51" applyFont="1" applyFill="1" applyBorder="1" applyAlignment="1">
      <alignment horizontal="center" vertical="center" wrapText="1"/>
      <protection/>
    </xf>
    <xf numFmtId="0" fontId="7" fillId="37" borderId="66" xfId="51" applyFont="1" applyFill="1" applyBorder="1" applyAlignment="1">
      <alignment horizontal="center" vertical="center" wrapText="1"/>
      <protection/>
    </xf>
    <xf numFmtId="0" fontId="4" fillId="36" borderId="6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61" xfId="51" applyFont="1" applyFill="1" applyBorder="1" applyAlignment="1">
      <alignment horizontal="center" vertical="center" wrapText="1"/>
      <protection/>
    </xf>
    <xf numFmtId="0" fontId="7" fillId="33" borderId="64" xfId="51" applyFont="1" applyFill="1" applyBorder="1" applyAlignment="1">
      <alignment horizontal="center" vertical="center" wrapText="1"/>
      <protection/>
    </xf>
    <xf numFmtId="0" fontId="7" fillId="33" borderId="56" xfId="51" applyFont="1" applyFill="1" applyBorder="1" applyAlignment="1">
      <alignment horizontal="center" vertical="center" wrapText="1"/>
      <protection/>
    </xf>
    <xf numFmtId="0" fontId="7" fillId="33" borderId="62" xfId="51" applyFont="1" applyFill="1" applyBorder="1" applyAlignment="1">
      <alignment horizontal="center" vertical="center" wrapText="1"/>
      <protection/>
    </xf>
    <xf numFmtId="0" fontId="7" fillId="37" borderId="57" xfId="51" applyFont="1" applyFill="1" applyBorder="1" applyAlignment="1">
      <alignment horizontal="center" vertical="center" wrapText="1"/>
      <protection/>
    </xf>
    <xf numFmtId="0" fontId="7" fillId="37" borderId="63" xfId="51" applyFont="1" applyFill="1" applyBorder="1" applyAlignment="1">
      <alignment horizontal="center" vertical="center" wrapText="1"/>
      <protection/>
    </xf>
    <xf numFmtId="0" fontId="7" fillId="37" borderId="56" xfId="51" applyFont="1" applyFill="1" applyBorder="1" applyAlignment="1">
      <alignment horizontal="center" vertical="center" wrapText="1"/>
      <protection/>
    </xf>
    <xf numFmtId="0" fontId="7" fillId="0" borderId="56" xfId="51" applyFont="1" applyFill="1" applyBorder="1" applyAlignment="1">
      <alignment horizontal="center" vertical="center" wrapText="1"/>
      <protection/>
    </xf>
    <xf numFmtId="0" fontId="7" fillId="0" borderId="62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61" xfId="52" applyFont="1" applyBorder="1" applyAlignment="1">
      <alignment horizontal="left" vertical="center" wrapText="1"/>
      <protection/>
    </xf>
    <xf numFmtId="0" fontId="7" fillId="0" borderId="64" xfId="52" applyFont="1" applyBorder="1" applyAlignment="1">
      <alignment horizontal="left" vertical="center" wrapText="1"/>
      <protection/>
    </xf>
    <xf numFmtId="0" fontId="7" fillId="0" borderId="71" xfId="52" applyFont="1" applyBorder="1" applyAlignment="1">
      <alignment horizontal="left" vertical="center" wrapText="1"/>
      <protection/>
    </xf>
    <xf numFmtId="0" fontId="7" fillId="33" borderId="56" xfId="52" applyFont="1" applyFill="1" applyBorder="1" applyAlignment="1">
      <alignment horizontal="center" vertical="center" wrapText="1"/>
      <protection/>
    </xf>
    <xf numFmtId="0" fontId="7" fillId="33" borderId="62" xfId="52" applyFont="1" applyFill="1" applyBorder="1" applyAlignment="1">
      <alignment horizontal="center" vertical="center" wrapText="1"/>
      <protection/>
    </xf>
    <xf numFmtId="0" fontId="10" fillId="34" borderId="89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4" fillId="0" borderId="49" xfId="52" applyFont="1" applyBorder="1" applyAlignment="1">
      <alignment horizontal="center" vertical="center" wrapText="1"/>
      <protection/>
    </xf>
    <xf numFmtId="0" fontId="4" fillId="0" borderId="51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7" fillId="33" borderId="91" xfId="52" applyFont="1" applyFill="1" applyBorder="1" applyAlignment="1">
      <alignment horizontal="center" vertical="center" wrapText="1"/>
      <protection/>
    </xf>
    <xf numFmtId="0" fontId="13" fillId="34" borderId="71" xfId="0" applyFont="1" applyFill="1" applyBorder="1" applyAlignment="1">
      <alignment horizontal="center" vertical="center" textRotation="90" wrapText="1"/>
    </xf>
    <xf numFmtId="0" fontId="13" fillId="34" borderId="50" xfId="0" applyFont="1" applyFill="1" applyBorder="1" applyAlignment="1">
      <alignment horizontal="center" vertical="center" textRotation="90" wrapText="1"/>
    </xf>
    <xf numFmtId="0" fontId="6" fillId="33" borderId="77" xfId="52" applyFont="1" applyFill="1" applyBorder="1" applyAlignment="1">
      <alignment horizontal="center" vertical="center" wrapText="1"/>
      <protection/>
    </xf>
    <xf numFmtId="0" fontId="6" fillId="33" borderId="88" xfId="52" applyFont="1" applyFill="1" applyBorder="1" applyAlignment="1">
      <alignment horizontal="center" vertical="center" wrapText="1"/>
      <protection/>
    </xf>
    <xf numFmtId="0" fontId="4" fillId="33" borderId="77" xfId="52" applyFont="1" applyFill="1" applyBorder="1" applyAlignment="1">
      <alignment horizontal="center" vertical="center" wrapText="1"/>
      <protection/>
    </xf>
    <xf numFmtId="0" fontId="4" fillId="33" borderId="88" xfId="52" applyFont="1" applyFill="1" applyBorder="1" applyAlignment="1">
      <alignment horizontal="center" vertical="center" wrapText="1"/>
      <protection/>
    </xf>
    <xf numFmtId="0" fontId="7" fillId="33" borderId="57" xfId="52" applyFont="1" applyFill="1" applyBorder="1" applyAlignment="1">
      <alignment horizontal="center" vertical="center"/>
      <protection/>
    </xf>
    <xf numFmtId="0" fontId="7" fillId="33" borderId="63" xfId="52" applyFont="1" applyFill="1" applyBorder="1" applyAlignment="1">
      <alignment horizontal="center" vertical="center"/>
      <protection/>
    </xf>
    <xf numFmtId="0" fontId="7" fillId="33" borderId="61" xfId="52" applyFont="1" applyFill="1" applyBorder="1" applyAlignment="1">
      <alignment horizontal="center" vertical="center" wrapText="1"/>
      <protection/>
    </xf>
    <xf numFmtId="0" fontId="7" fillId="33" borderId="64" xfId="52" applyFont="1" applyFill="1" applyBorder="1" applyAlignment="1">
      <alignment horizontal="center" vertical="center" wrapText="1"/>
      <protection/>
    </xf>
    <xf numFmtId="0" fontId="7" fillId="33" borderId="7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4"/>
  <sheetViews>
    <sheetView tabSelected="1" zoomScale="80" zoomScaleNormal="80" zoomScalePageLayoutView="0" workbookViewId="0" topLeftCell="A1">
      <selection activeCell="A15" sqref="A15:IV15"/>
    </sheetView>
  </sheetViews>
  <sheetFormatPr defaultColWidth="9.125" defaultRowHeight="12.75"/>
  <cols>
    <col min="1" max="1" width="3.125" style="248" customWidth="1"/>
    <col min="2" max="2" width="40.50390625" style="248" customWidth="1"/>
    <col min="3" max="3" width="4.125" style="248" customWidth="1"/>
    <col min="4" max="5" width="4.00390625" style="248" customWidth="1"/>
    <col min="6" max="6" width="4.125" style="248" customWidth="1"/>
    <col min="7" max="7" width="3.125" style="248" customWidth="1"/>
    <col min="8" max="8" width="3.50390625" style="248" customWidth="1"/>
    <col min="9" max="9" width="4.125" style="248" customWidth="1"/>
    <col min="10" max="10" width="4.00390625" style="248" customWidth="1"/>
    <col min="11" max="11" width="5.00390625" style="248" customWidth="1"/>
    <col min="12" max="12" width="8.125" style="248" customWidth="1"/>
    <col min="13" max="13" width="5.50390625" style="248" customWidth="1"/>
    <col min="14" max="15" width="6.125" style="248" customWidth="1"/>
    <col min="16" max="16" width="5.50390625" style="248" customWidth="1"/>
    <col min="17" max="17" width="4.125" style="248" bestFit="1" customWidth="1"/>
    <col min="18" max="18" width="3.875" style="248" customWidth="1"/>
    <col min="19" max="19" width="5.125" style="248" customWidth="1"/>
    <col min="20" max="21" width="4.125" style="248" bestFit="1" customWidth="1"/>
    <col min="22" max="22" width="4.00390625" style="248" customWidth="1"/>
    <col min="23" max="23" width="4.125" style="248" bestFit="1" customWidth="1"/>
    <col min="24" max="24" width="5.00390625" style="248" customWidth="1"/>
    <col min="25" max="25" width="4.125" style="248" bestFit="1" customWidth="1"/>
    <col min="26" max="26" width="4.00390625" style="248" customWidth="1"/>
    <col min="27" max="28" width="3.50390625" style="248" bestFit="1" customWidth="1"/>
    <col min="29" max="34" width="3.875" style="248" customWidth="1"/>
    <col min="35" max="35" width="28.125" style="248" customWidth="1"/>
    <col min="36" max="16384" width="9.125" style="248" customWidth="1"/>
  </cols>
  <sheetData>
    <row r="1" spans="1:2" ht="12" thickBot="1">
      <c r="A1" s="421"/>
      <c r="B1" s="421"/>
    </row>
    <row r="2" spans="1:35" ht="36.75" customHeight="1" thickBot="1">
      <c r="A2" s="423" t="s">
        <v>114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303"/>
    </row>
    <row r="3" spans="1:35" ht="43.5" customHeight="1" thickBot="1">
      <c r="A3" s="428" t="s">
        <v>151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304"/>
    </row>
    <row r="4" spans="1:35" ht="14.25" customHeight="1" thickBot="1">
      <c r="A4" s="438" t="s">
        <v>23</v>
      </c>
      <c r="B4" s="441" t="s">
        <v>24</v>
      </c>
      <c r="C4" s="405" t="s">
        <v>7</v>
      </c>
      <c r="D4" s="406"/>
      <c r="E4" s="406"/>
      <c r="F4" s="406"/>
      <c r="G4" s="406"/>
      <c r="H4" s="406"/>
      <c r="I4" s="406"/>
      <c r="J4" s="406"/>
      <c r="K4" s="406"/>
      <c r="L4" s="426"/>
      <c r="M4" s="431" t="s">
        <v>10</v>
      </c>
      <c r="N4" s="432"/>
      <c r="O4" s="411" t="s">
        <v>49</v>
      </c>
      <c r="P4" s="435" t="s">
        <v>48</v>
      </c>
      <c r="Q4" s="405" t="s">
        <v>1</v>
      </c>
      <c r="R4" s="406"/>
      <c r="S4" s="406"/>
      <c r="T4" s="406"/>
      <c r="U4" s="406"/>
      <c r="V4" s="407"/>
      <c r="W4" s="405" t="s">
        <v>0</v>
      </c>
      <c r="X4" s="406"/>
      <c r="Y4" s="406"/>
      <c r="Z4" s="406"/>
      <c r="AA4" s="406"/>
      <c r="AB4" s="407"/>
      <c r="AC4" s="405" t="s">
        <v>31</v>
      </c>
      <c r="AD4" s="406"/>
      <c r="AE4" s="406"/>
      <c r="AF4" s="406"/>
      <c r="AG4" s="406"/>
      <c r="AH4" s="407"/>
      <c r="AI4" s="399" t="s">
        <v>30</v>
      </c>
    </row>
    <row r="5" spans="1:35" ht="12.75" customHeight="1" thickBot="1">
      <c r="A5" s="439"/>
      <c r="B5" s="442"/>
      <c r="C5" s="388" t="s">
        <v>35</v>
      </c>
      <c r="D5" s="389"/>
      <c r="E5" s="389"/>
      <c r="F5" s="389"/>
      <c r="G5" s="389"/>
      <c r="H5" s="390"/>
      <c r="I5" s="388" t="s">
        <v>34</v>
      </c>
      <c r="J5" s="389"/>
      <c r="K5" s="389"/>
      <c r="L5" s="376"/>
      <c r="M5" s="433"/>
      <c r="N5" s="434"/>
      <c r="O5" s="412"/>
      <c r="P5" s="436"/>
      <c r="Q5" s="430"/>
      <c r="R5" s="368"/>
      <c r="S5" s="368"/>
      <c r="T5" s="368"/>
      <c r="U5" s="368"/>
      <c r="V5" s="369"/>
      <c r="W5" s="408"/>
      <c r="X5" s="409"/>
      <c r="Y5" s="409"/>
      <c r="Z5" s="409"/>
      <c r="AA5" s="409"/>
      <c r="AB5" s="410"/>
      <c r="AC5" s="408"/>
      <c r="AD5" s="409"/>
      <c r="AE5" s="409"/>
      <c r="AF5" s="409"/>
      <c r="AG5" s="409"/>
      <c r="AH5" s="410"/>
      <c r="AI5" s="400"/>
    </row>
    <row r="6" spans="1:35" ht="12.75" customHeight="1" thickBot="1">
      <c r="A6" s="439"/>
      <c r="B6" s="442"/>
      <c r="C6" s="388" t="s">
        <v>4</v>
      </c>
      <c r="D6" s="389"/>
      <c r="E6" s="376"/>
      <c r="F6" s="388" t="s">
        <v>5</v>
      </c>
      <c r="G6" s="389"/>
      <c r="H6" s="390"/>
      <c r="I6" s="400" t="s">
        <v>36</v>
      </c>
      <c r="J6" s="400" t="s">
        <v>14</v>
      </c>
      <c r="K6" s="400" t="s">
        <v>15</v>
      </c>
      <c r="L6" s="400" t="s">
        <v>41</v>
      </c>
      <c r="M6" s="402" t="s">
        <v>13</v>
      </c>
      <c r="N6" s="403"/>
      <c r="O6" s="412"/>
      <c r="P6" s="436"/>
      <c r="Q6" s="408"/>
      <c r="R6" s="409"/>
      <c r="S6" s="409"/>
      <c r="T6" s="409"/>
      <c r="U6" s="409"/>
      <c r="V6" s="410"/>
      <c r="W6" s="402" t="s">
        <v>29</v>
      </c>
      <c r="X6" s="403"/>
      <c r="Y6" s="403"/>
      <c r="Z6" s="403"/>
      <c r="AA6" s="403"/>
      <c r="AB6" s="404"/>
      <c r="AC6" s="402" t="s">
        <v>29</v>
      </c>
      <c r="AD6" s="403"/>
      <c r="AE6" s="403"/>
      <c r="AF6" s="403"/>
      <c r="AG6" s="403"/>
      <c r="AH6" s="404"/>
      <c r="AI6" s="400"/>
    </row>
    <row r="7" spans="1:35" ht="12" thickBot="1">
      <c r="A7" s="440"/>
      <c r="B7" s="443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1"/>
      <c r="J7" s="401"/>
      <c r="K7" s="401"/>
      <c r="L7" s="427"/>
      <c r="M7" s="32" t="s">
        <v>4</v>
      </c>
      <c r="N7" s="60" t="s">
        <v>5</v>
      </c>
      <c r="O7" s="413"/>
      <c r="P7" s="437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161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401"/>
    </row>
    <row r="8" spans="1:35" ht="11.25">
      <c r="A8" s="9">
        <v>1</v>
      </c>
      <c r="B8" s="252" t="s">
        <v>50</v>
      </c>
      <c r="C8" s="121">
        <v>3</v>
      </c>
      <c r="D8" s="122"/>
      <c r="E8" s="123"/>
      <c r="F8" s="121">
        <v>3</v>
      </c>
      <c r="G8" s="124"/>
      <c r="H8" s="125"/>
      <c r="I8" s="126">
        <v>6</v>
      </c>
      <c r="J8" s="127">
        <v>0</v>
      </c>
      <c r="K8" s="128">
        <v>0</v>
      </c>
      <c r="L8" s="129">
        <v>6</v>
      </c>
      <c r="M8" s="130"/>
      <c r="N8" s="131" t="s">
        <v>52</v>
      </c>
      <c r="O8" s="292">
        <f>P8-U8-V8</f>
        <v>80</v>
      </c>
      <c r="P8" s="280">
        <f>SUM(Q8:V8)</f>
        <v>140</v>
      </c>
      <c r="Q8" s="281">
        <f>W8+AC8</f>
        <v>40</v>
      </c>
      <c r="R8" s="281">
        <f aca="true" t="shared" si="0" ref="R8:V21">X8+AD8</f>
        <v>0</v>
      </c>
      <c r="S8" s="281">
        <f t="shared" si="0"/>
        <v>40</v>
      </c>
      <c r="T8" s="281">
        <f t="shared" si="0"/>
        <v>0</v>
      </c>
      <c r="U8" s="281">
        <f t="shared" si="0"/>
        <v>60</v>
      </c>
      <c r="V8" s="282">
        <f t="shared" si="0"/>
        <v>0</v>
      </c>
      <c r="W8" s="149">
        <v>20</v>
      </c>
      <c r="X8" s="122"/>
      <c r="Y8" s="122">
        <v>20</v>
      </c>
      <c r="Z8" s="122"/>
      <c r="AA8" s="123">
        <v>30</v>
      </c>
      <c r="AB8" s="125"/>
      <c r="AC8" s="149">
        <v>20</v>
      </c>
      <c r="AD8" s="123"/>
      <c r="AE8" s="123">
        <v>20</v>
      </c>
      <c r="AF8" s="123"/>
      <c r="AG8" s="162">
        <v>30</v>
      </c>
      <c r="AH8" s="157"/>
      <c r="AI8" s="8" t="s">
        <v>53</v>
      </c>
    </row>
    <row r="9" spans="1:35" ht="11.25">
      <c r="A9" s="419">
        <v>2</v>
      </c>
      <c r="B9" s="417" t="s">
        <v>54</v>
      </c>
      <c r="C9" s="132">
        <v>2</v>
      </c>
      <c r="D9" s="133"/>
      <c r="E9" s="134"/>
      <c r="F9" s="132"/>
      <c r="G9" s="135"/>
      <c r="H9" s="136"/>
      <c r="I9" s="137">
        <v>4</v>
      </c>
      <c r="J9" s="138">
        <v>0</v>
      </c>
      <c r="K9" s="139">
        <v>0</v>
      </c>
      <c r="L9" s="140">
        <v>4</v>
      </c>
      <c r="M9" s="141"/>
      <c r="N9" s="142" t="s">
        <v>52</v>
      </c>
      <c r="O9" s="283">
        <f aca="true" t="shared" si="1" ref="O9:O24">P9-U9-V9</f>
        <v>25</v>
      </c>
      <c r="P9" s="284">
        <f aca="true" t="shared" si="2" ref="P9:P24">SUM(Q9:V9)</f>
        <v>45</v>
      </c>
      <c r="Q9" s="285">
        <f aca="true" t="shared" si="3" ref="Q9:Q24">W9+AC9</f>
        <v>25</v>
      </c>
      <c r="R9" s="285">
        <f t="shared" si="0"/>
        <v>0</v>
      </c>
      <c r="S9" s="285">
        <f t="shared" si="0"/>
        <v>0</v>
      </c>
      <c r="T9" s="285">
        <f t="shared" si="0"/>
        <v>0</v>
      </c>
      <c r="U9" s="285">
        <f t="shared" si="0"/>
        <v>20</v>
      </c>
      <c r="V9" s="286">
        <f t="shared" si="0"/>
        <v>0</v>
      </c>
      <c r="W9" s="150">
        <v>25</v>
      </c>
      <c r="X9" s="133"/>
      <c r="Y9" s="133"/>
      <c r="Z9" s="133"/>
      <c r="AA9" s="134">
        <v>20</v>
      </c>
      <c r="AB9" s="136"/>
      <c r="AC9" s="150"/>
      <c r="AD9" s="134"/>
      <c r="AE9" s="134"/>
      <c r="AF9" s="133"/>
      <c r="AG9" s="133"/>
      <c r="AH9" s="158"/>
      <c r="AI9" s="6" t="s">
        <v>104</v>
      </c>
    </row>
    <row r="10" spans="1:35" ht="11.25">
      <c r="A10" s="420"/>
      <c r="B10" s="418"/>
      <c r="C10" s="132"/>
      <c r="D10" s="133"/>
      <c r="E10" s="134"/>
      <c r="F10" s="132">
        <v>2</v>
      </c>
      <c r="G10" s="135"/>
      <c r="H10" s="136"/>
      <c r="I10" s="143"/>
      <c r="J10" s="144"/>
      <c r="K10" s="145"/>
      <c r="L10" s="146"/>
      <c r="M10" s="147"/>
      <c r="N10" s="148"/>
      <c r="O10" s="283">
        <f t="shared" si="1"/>
        <v>25</v>
      </c>
      <c r="P10" s="284">
        <f t="shared" si="2"/>
        <v>45</v>
      </c>
      <c r="Q10" s="285">
        <f t="shared" si="3"/>
        <v>25</v>
      </c>
      <c r="R10" s="285">
        <f t="shared" si="0"/>
        <v>0</v>
      </c>
      <c r="S10" s="285">
        <f t="shared" si="0"/>
        <v>0</v>
      </c>
      <c r="T10" s="285">
        <f t="shared" si="0"/>
        <v>0</v>
      </c>
      <c r="U10" s="285">
        <f t="shared" si="0"/>
        <v>20</v>
      </c>
      <c r="V10" s="286">
        <f t="shared" si="0"/>
        <v>0</v>
      </c>
      <c r="W10" s="150"/>
      <c r="X10" s="133"/>
      <c r="Y10" s="133"/>
      <c r="Z10" s="133"/>
      <c r="AA10" s="134"/>
      <c r="AB10" s="136"/>
      <c r="AC10" s="150">
        <v>25</v>
      </c>
      <c r="AD10" s="134"/>
      <c r="AE10" s="134"/>
      <c r="AF10" s="133"/>
      <c r="AG10" s="133">
        <v>20</v>
      </c>
      <c r="AH10" s="158"/>
      <c r="AI10" s="6" t="s">
        <v>106</v>
      </c>
    </row>
    <row r="11" spans="1:35" ht="11.25">
      <c r="A11" s="69">
        <v>3</v>
      </c>
      <c r="B11" s="182" t="s">
        <v>55</v>
      </c>
      <c r="C11" s="132">
        <v>3</v>
      </c>
      <c r="D11" s="133"/>
      <c r="E11" s="134"/>
      <c r="F11" s="132"/>
      <c r="G11" s="135"/>
      <c r="H11" s="136"/>
      <c r="I11" s="151">
        <v>3</v>
      </c>
      <c r="J11" s="152">
        <v>0</v>
      </c>
      <c r="K11" s="145">
        <v>0</v>
      </c>
      <c r="L11" s="153">
        <v>3</v>
      </c>
      <c r="M11" s="154" t="s">
        <v>52</v>
      </c>
      <c r="N11" s="155"/>
      <c r="O11" s="287">
        <f t="shared" si="1"/>
        <v>35</v>
      </c>
      <c r="P11" s="288">
        <f t="shared" si="2"/>
        <v>65</v>
      </c>
      <c r="Q11" s="289">
        <f t="shared" si="3"/>
        <v>10</v>
      </c>
      <c r="R11" s="289">
        <f t="shared" si="0"/>
        <v>0</v>
      </c>
      <c r="S11" s="289">
        <f t="shared" si="0"/>
        <v>25</v>
      </c>
      <c r="T11" s="289">
        <f t="shared" si="0"/>
        <v>0</v>
      </c>
      <c r="U11" s="289">
        <f t="shared" si="0"/>
        <v>30</v>
      </c>
      <c r="V11" s="290">
        <f t="shared" si="0"/>
        <v>0</v>
      </c>
      <c r="W11" s="150">
        <v>10</v>
      </c>
      <c r="X11" s="133"/>
      <c r="Y11" s="133">
        <v>25</v>
      </c>
      <c r="Z11" s="133"/>
      <c r="AA11" s="133">
        <v>30</v>
      </c>
      <c r="AB11" s="136"/>
      <c r="AC11" s="135"/>
      <c r="AD11" s="134"/>
      <c r="AE11" s="134"/>
      <c r="AF11" s="133"/>
      <c r="AG11" s="133"/>
      <c r="AH11" s="158"/>
      <c r="AI11" s="6" t="s">
        <v>56</v>
      </c>
    </row>
    <row r="12" spans="1:35" ht="11.25">
      <c r="A12" s="69">
        <v>4</v>
      </c>
      <c r="B12" s="182" t="s">
        <v>57</v>
      </c>
      <c r="C12" s="132">
        <v>2</v>
      </c>
      <c r="D12" s="133"/>
      <c r="E12" s="134"/>
      <c r="F12" s="132"/>
      <c r="G12" s="135"/>
      <c r="H12" s="136"/>
      <c r="I12" s="151">
        <v>2</v>
      </c>
      <c r="J12" s="152">
        <v>0</v>
      </c>
      <c r="K12" s="145">
        <v>0</v>
      </c>
      <c r="L12" s="153">
        <v>2</v>
      </c>
      <c r="M12" s="154" t="s">
        <v>52</v>
      </c>
      <c r="N12" s="156"/>
      <c r="O12" s="283">
        <f t="shared" si="1"/>
        <v>18</v>
      </c>
      <c r="P12" s="284">
        <f t="shared" si="2"/>
        <v>35</v>
      </c>
      <c r="Q12" s="285">
        <f t="shared" si="3"/>
        <v>18</v>
      </c>
      <c r="R12" s="285">
        <f t="shared" si="0"/>
        <v>0</v>
      </c>
      <c r="S12" s="285">
        <f t="shared" si="0"/>
        <v>0</v>
      </c>
      <c r="T12" s="285">
        <f t="shared" si="0"/>
        <v>0</v>
      </c>
      <c r="U12" s="285">
        <f t="shared" si="0"/>
        <v>17</v>
      </c>
      <c r="V12" s="286">
        <f t="shared" si="0"/>
        <v>0</v>
      </c>
      <c r="W12" s="150">
        <v>18</v>
      </c>
      <c r="X12" s="133"/>
      <c r="Y12" s="133"/>
      <c r="Z12" s="133"/>
      <c r="AA12" s="134">
        <v>17</v>
      </c>
      <c r="AB12" s="136"/>
      <c r="AC12" s="150"/>
      <c r="AD12" s="134"/>
      <c r="AE12" s="134"/>
      <c r="AF12" s="133"/>
      <c r="AG12" s="133"/>
      <c r="AH12" s="158"/>
      <c r="AI12" s="6" t="s">
        <v>58</v>
      </c>
    </row>
    <row r="13" spans="1:35" ht="11.25">
      <c r="A13" s="69">
        <v>5</v>
      </c>
      <c r="B13" s="182" t="s">
        <v>59</v>
      </c>
      <c r="C13" s="132"/>
      <c r="D13" s="133"/>
      <c r="E13" s="134"/>
      <c r="F13" s="132">
        <v>2</v>
      </c>
      <c r="G13" s="135"/>
      <c r="H13" s="136"/>
      <c r="I13" s="151">
        <v>2</v>
      </c>
      <c r="J13" s="152">
        <v>0</v>
      </c>
      <c r="K13" s="145">
        <v>0</v>
      </c>
      <c r="L13" s="153">
        <v>2</v>
      </c>
      <c r="M13" s="253"/>
      <c r="N13" s="155" t="s">
        <v>51</v>
      </c>
      <c r="O13" s="283">
        <f t="shared" si="1"/>
        <v>18</v>
      </c>
      <c r="P13" s="284">
        <f t="shared" si="2"/>
        <v>35</v>
      </c>
      <c r="Q13" s="285">
        <f t="shared" si="3"/>
        <v>18</v>
      </c>
      <c r="R13" s="285">
        <f t="shared" si="0"/>
        <v>0</v>
      </c>
      <c r="S13" s="285">
        <f t="shared" si="0"/>
        <v>0</v>
      </c>
      <c r="T13" s="285">
        <f t="shared" si="0"/>
        <v>0</v>
      </c>
      <c r="U13" s="285">
        <f t="shared" si="0"/>
        <v>17</v>
      </c>
      <c r="V13" s="286">
        <f t="shared" si="0"/>
        <v>0</v>
      </c>
      <c r="W13" s="150"/>
      <c r="X13" s="133"/>
      <c r="Y13" s="133"/>
      <c r="Z13" s="133"/>
      <c r="AA13" s="133"/>
      <c r="AB13" s="136"/>
      <c r="AC13" s="150">
        <v>18</v>
      </c>
      <c r="AD13" s="134"/>
      <c r="AE13" s="134"/>
      <c r="AF13" s="133"/>
      <c r="AG13" s="133">
        <v>17</v>
      </c>
      <c r="AH13" s="158"/>
      <c r="AI13" s="6" t="s">
        <v>58</v>
      </c>
    </row>
    <row r="14" spans="1:35" ht="11.25">
      <c r="A14" s="69">
        <v>6</v>
      </c>
      <c r="B14" s="182" t="s">
        <v>143</v>
      </c>
      <c r="C14" s="132"/>
      <c r="D14" s="133"/>
      <c r="E14" s="134"/>
      <c r="F14" s="132">
        <v>2</v>
      </c>
      <c r="G14" s="135"/>
      <c r="H14" s="136"/>
      <c r="I14" s="151">
        <v>2</v>
      </c>
      <c r="J14" s="152">
        <v>0</v>
      </c>
      <c r="K14" s="145">
        <v>0</v>
      </c>
      <c r="L14" s="153">
        <v>2</v>
      </c>
      <c r="M14" s="154"/>
      <c r="N14" s="156" t="s">
        <v>51</v>
      </c>
      <c r="O14" s="283">
        <f t="shared" si="1"/>
        <v>25</v>
      </c>
      <c r="P14" s="284">
        <f t="shared" si="2"/>
        <v>45</v>
      </c>
      <c r="Q14" s="285">
        <f t="shared" si="3"/>
        <v>25</v>
      </c>
      <c r="R14" s="285">
        <f t="shared" si="0"/>
        <v>0</v>
      </c>
      <c r="S14" s="285">
        <f t="shared" si="0"/>
        <v>0</v>
      </c>
      <c r="T14" s="285">
        <f t="shared" si="0"/>
        <v>0</v>
      </c>
      <c r="U14" s="285">
        <f t="shared" si="0"/>
        <v>20</v>
      </c>
      <c r="V14" s="286">
        <f t="shared" si="0"/>
        <v>0</v>
      </c>
      <c r="W14" s="150"/>
      <c r="X14" s="133"/>
      <c r="Y14" s="133"/>
      <c r="Z14" s="133"/>
      <c r="AA14" s="134"/>
      <c r="AB14" s="136"/>
      <c r="AC14" s="150">
        <v>25</v>
      </c>
      <c r="AD14" s="134"/>
      <c r="AE14" s="134"/>
      <c r="AF14" s="133"/>
      <c r="AG14" s="134">
        <v>20</v>
      </c>
      <c r="AH14" s="163"/>
      <c r="AI14" s="305" t="s">
        <v>107</v>
      </c>
    </row>
    <row r="15" spans="1:35" ht="15.75" customHeight="1">
      <c r="A15" s="69">
        <v>7</v>
      </c>
      <c r="B15" s="182" t="s">
        <v>111</v>
      </c>
      <c r="C15" s="150">
        <v>4</v>
      </c>
      <c r="D15" s="133"/>
      <c r="E15" s="134"/>
      <c r="F15" s="132"/>
      <c r="G15" s="135">
        <v>4</v>
      </c>
      <c r="H15" s="134"/>
      <c r="I15" s="151">
        <v>4</v>
      </c>
      <c r="J15" s="152">
        <v>4</v>
      </c>
      <c r="K15" s="145">
        <v>0</v>
      </c>
      <c r="L15" s="153">
        <v>8</v>
      </c>
      <c r="M15" s="159"/>
      <c r="N15" s="160" t="s">
        <v>51</v>
      </c>
      <c r="O15" s="287">
        <f t="shared" si="1"/>
        <v>100</v>
      </c>
      <c r="P15" s="288">
        <f t="shared" si="2"/>
        <v>200</v>
      </c>
      <c r="Q15" s="289">
        <f t="shared" si="3"/>
        <v>40</v>
      </c>
      <c r="R15" s="289">
        <f t="shared" si="0"/>
        <v>0</v>
      </c>
      <c r="S15" s="289">
        <f t="shared" si="0"/>
        <v>0</v>
      </c>
      <c r="T15" s="289">
        <f t="shared" si="0"/>
        <v>60</v>
      </c>
      <c r="U15" s="289">
        <f t="shared" si="0"/>
        <v>100</v>
      </c>
      <c r="V15" s="290">
        <f t="shared" si="0"/>
        <v>0</v>
      </c>
      <c r="W15" s="150">
        <v>40</v>
      </c>
      <c r="X15" s="150"/>
      <c r="Y15" s="133"/>
      <c r="Z15" s="133"/>
      <c r="AA15" s="133">
        <v>60</v>
      </c>
      <c r="AB15" s="136"/>
      <c r="AC15" s="150"/>
      <c r="AD15" s="133"/>
      <c r="AE15" s="133"/>
      <c r="AF15" s="133">
        <v>60</v>
      </c>
      <c r="AG15" s="133">
        <v>40</v>
      </c>
      <c r="AH15" s="158"/>
      <c r="AI15" s="6" t="s">
        <v>105</v>
      </c>
    </row>
    <row r="16" spans="1:35" ht="36" customHeight="1">
      <c r="A16" s="69">
        <v>8</v>
      </c>
      <c r="B16" s="182" t="s">
        <v>144</v>
      </c>
      <c r="C16" s="150">
        <v>4</v>
      </c>
      <c r="D16" s="133"/>
      <c r="E16" s="134"/>
      <c r="F16" s="132"/>
      <c r="G16" s="135"/>
      <c r="H16" s="134"/>
      <c r="I16" s="151">
        <v>4</v>
      </c>
      <c r="J16" s="152">
        <v>0</v>
      </c>
      <c r="K16" s="145">
        <v>0</v>
      </c>
      <c r="L16" s="153">
        <v>4</v>
      </c>
      <c r="M16" s="159" t="s">
        <v>52</v>
      </c>
      <c r="N16" s="160"/>
      <c r="O16" s="283">
        <f t="shared" si="1"/>
        <v>60</v>
      </c>
      <c r="P16" s="284">
        <f t="shared" si="2"/>
        <v>105</v>
      </c>
      <c r="Q16" s="285">
        <f t="shared" si="3"/>
        <v>30</v>
      </c>
      <c r="R16" s="285">
        <f t="shared" si="0"/>
        <v>0</v>
      </c>
      <c r="S16" s="285">
        <f t="shared" si="0"/>
        <v>30</v>
      </c>
      <c r="T16" s="285">
        <f t="shared" si="0"/>
        <v>0</v>
      </c>
      <c r="U16" s="285">
        <f t="shared" si="0"/>
        <v>45</v>
      </c>
      <c r="V16" s="286">
        <f t="shared" si="0"/>
        <v>0</v>
      </c>
      <c r="W16" s="168">
        <v>30</v>
      </c>
      <c r="X16" s="133"/>
      <c r="Y16" s="133">
        <v>30</v>
      </c>
      <c r="Z16" s="133"/>
      <c r="AA16" s="133">
        <v>45</v>
      </c>
      <c r="AB16" s="136"/>
      <c r="AC16" s="150"/>
      <c r="AD16" s="133"/>
      <c r="AE16" s="133"/>
      <c r="AF16" s="133"/>
      <c r="AG16" s="133"/>
      <c r="AH16" s="158"/>
      <c r="AI16" s="6" t="s">
        <v>105</v>
      </c>
    </row>
    <row r="17" spans="1:35" ht="27" customHeight="1">
      <c r="A17" s="69">
        <v>9</v>
      </c>
      <c r="B17" s="182" t="s">
        <v>145</v>
      </c>
      <c r="C17" s="354">
        <v>4</v>
      </c>
      <c r="D17" s="355"/>
      <c r="E17" s="356"/>
      <c r="F17" s="357">
        <v>4</v>
      </c>
      <c r="G17" s="135"/>
      <c r="H17" s="134"/>
      <c r="I17" s="151">
        <v>8</v>
      </c>
      <c r="J17" s="152">
        <v>0</v>
      </c>
      <c r="K17" s="145">
        <v>0</v>
      </c>
      <c r="L17" s="153">
        <v>8</v>
      </c>
      <c r="M17" s="159"/>
      <c r="N17" s="160" t="s">
        <v>52</v>
      </c>
      <c r="O17" s="283">
        <f t="shared" si="1"/>
        <v>140</v>
      </c>
      <c r="P17" s="284">
        <f t="shared" si="2"/>
        <v>240</v>
      </c>
      <c r="Q17" s="285">
        <f t="shared" si="3"/>
        <v>70</v>
      </c>
      <c r="R17" s="285">
        <f t="shared" si="0"/>
        <v>0</v>
      </c>
      <c r="S17" s="285">
        <f t="shared" si="0"/>
        <v>70</v>
      </c>
      <c r="T17" s="285">
        <f t="shared" si="0"/>
        <v>0</v>
      </c>
      <c r="U17" s="285">
        <f t="shared" si="0"/>
        <v>100</v>
      </c>
      <c r="V17" s="286">
        <f t="shared" si="0"/>
        <v>0</v>
      </c>
      <c r="W17" s="354">
        <v>35</v>
      </c>
      <c r="X17" s="355"/>
      <c r="Y17" s="355">
        <v>35</v>
      </c>
      <c r="Z17" s="355"/>
      <c r="AA17" s="355">
        <v>50</v>
      </c>
      <c r="AB17" s="358"/>
      <c r="AC17" s="354">
        <v>35</v>
      </c>
      <c r="AD17" s="355"/>
      <c r="AE17" s="355">
        <v>35</v>
      </c>
      <c r="AF17" s="355"/>
      <c r="AG17" s="355">
        <v>50</v>
      </c>
      <c r="AH17" s="158"/>
      <c r="AI17" s="6" t="s">
        <v>105</v>
      </c>
    </row>
    <row r="18" spans="1:35" ht="11.25">
      <c r="A18" s="69">
        <v>10</v>
      </c>
      <c r="B18" s="182" t="s">
        <v>60</v>
      </c>
      <c r="C18" s="150"/>
      <c r="D18" s="133"/>
      <c r="E18" s="134"/>
      <c r="F18" s="132">
        <v>2</v>
      </c>
      <c r="G18" s="135"/>
      <c r="H18" s="134"/>
      <c r="I18" s="151">
        <v>2</v>
      </c>
      <c r="J18" s="152">
        <v>0</v>
      </c>
      <c r="K18" s="145">
        <v>0</v>
      </c>
      <c r="L18" s="153">
        <v>2</v>
      </c>
      <c r="M18" s="159"/>
      <c r="N18" s="160" t="s">
        <v>51</v>
      </c>
      <c r="O18" s="283">
        <f t="shared" si="1"/>
        <v>30</v>
      </c>
      <c r="P18" s="284">
        <f t="shared" si="2"/>
        <v>50</v>
      </c>
      <c r="Q18" s="285">
        <f t="shared" si="3"/>
        <v>30</v>
      </c>
      <c r="R18" s="285">
        <f t="shared" si="0"/>
        <v>0</v>
      </c>
      <c r="S18" s="285">
        <f t="shared" si="0"/>
        <v>0</v>
      </c>
      <c r="T18" s="285">
        <f t="shared" si="0"/>
        <v>0</v>
      </c>
      <c r="U18" s="285">
        <f t="shared" si="0"/>
        <v>20</v>
      </c>
      <c r="V18" s="286">
        <f t="shared" si="0"/>
        <v>0</v>
      </c>
      <c r="W18" s="150"/>
      <c r="X18" s="133"/>
      <c r="Y18" s="133"/>
      <c r="Z18" s="133"/>
      <c r="AA18" s="133"/>
      <c r="AB18" s="136"/>
      <c r="AC18" s="150">
        <v>30</v>
      </c>
      <c r="AD18" s="133"/>
      <c r="AE18" s="133"/>
      <c r="AF18" s="133"/>
      <c r="AG18" s="133">
        <v>20</v>
      </c>
      <c r="AH18" s="158"/>
      <c r="AI18" s="6" t="s">
        <v>61</v>
      </c>
    </row>
    <row r="19" spans="1:35" ht="11.25">
      <c r="A19" s="69">
        <v>11</v>
      </c>
      <c r="B19" s="268" t="s">
        <v>62</v>
      </c>
      <c r="C19" s="150">
        <v>2</v>
      </c>
      <c r="D19" s="133"/>
      <c r="E19" s="134"/>
      <c r="F19" s="132">
        <v>5</v>
      </c>
      <c r="G19" s="135"/>
      <c r="H19" s="134"/>
      <c r="I19" s="151">
        <v>7</v>
      </c>
      <c r="J19" s="152">
        <v>0</v>
      </c>
      <c r="K19" s="145">
        <v>0</v>
      </c>
      <c r="L19" s="153">
        <v>7</v>
      </c>
      <c r="M19" s="159"/>
      <c r="N19" s="160" t="s">
        <v>52</v>
      </c>
      <c r="O19" s="283">
        <f t="shared" si="1"/>
        <v>110</v>
      </c>
      <c r="P19" s="284">
        <f t="shared" si="2"/>
        <v>210</v>
      </c>
      <c r="Q19" s="285">
        <f t="shared" si="3"/>
        <v>55</v>
      </c>
      <c r="R19" s="285">
        <f t="shared" si="0"/>
        <v>0</v>
      </c>
      <c r="S19" s="285">
        <f t="shared" si="0"/>
        <v>55</v>
      </c>
      <c r="T19" s="285">
        <f t="shared" si="0"/>
        <v>0</v>
      </c>
      <c r="U19" s="285">
        <f t="shared" si="0"/>
        <v>100</v>
      </c>
      <c r="V19" s="286">
        <f t="shared" si="0"/>
        <v>0</v>
      </c>
      <c r="W19" s="150">
        <v>30</v>
      </c>
      <c r="X19" s="133"/>
      <c r="Y19" s="133"/>
      <c r="Z19" s="133"/>
      <c r="AA19" s="133">
        <v>30</v>
      </c>
      <c r="AB19" s="136"/>
      <c r="AC19" s="267">
        <v>25</v>
      </c>
      <c r="AD19" s="150"/>
      <c r="AE19" s="267">
        <v>55</v>
      </c>
      <c r="AF19" s="133"/>
      <c r="AG19" s="133">
        <v>70</v>
      </c>
      <c r="AH19" s="158"/>
      <c r="AI19" s="6" t="s">
        <v>61</v>
      </c>
    </row>
    <row r="20" spans="1:35" ht="11.25">
      <c r="A20" s="69">
        <v>12</v>
      </c>
      <c r="B20" s="254" t="s">
        <v>108</v>
      </c>
      <c r="C20" s="150">
        <v>2</v>
      </c>
      <c r="D20" s="133"/>
      <c r="E20" s="134"/>
      <c r="F20" s="132">
        <v>2</v>
      </c>
      <c r="G20" s="133"/>
      <c r="H20" s="134"/>
      <c r="I20" s="151">
        <v>4</v>
      </c>
      <c r="J20" s="152">
        <v>0</v>
      </c>
      <c r="K20" s="145">
        <v>0</v>
      </c>
      <c r="L20" s="153">
        <v>4</v>
      </c>
      <c r="M20" s="159"/>
      <c r="N20" s="160" t="s">
        <v>51</v>
      </c>
      <c r="O20" s="283">
        <f t="shared" si="1"/>
        <v>60</v>
      </c>
      <c r="P20" s="284">
        <f t="shared" si="2"/>
        <v>120</v>
      </c>
      <c r="Q20" s="285">
        <f t="shared" si="3"/>
        <v>0</v>
      </c>
      <c r="R20" s="285">
        <f t="shared" si="0"/>
        <v>0</v>
      </c>
      <c r="S20" s="285">
        <f t="shared" si="0"/>
        <v>60</v>
      </c>
      <c r="T20" s="285">
        <f t="shared" si="0"/>
        <v>0</v>
      </c>
      <c r="U20" s="285">
        <f t="shared" si="0"/>
        <v>60</v>
      </c>
      <c r="V20" s="286">
        <f t="shared" si="0"/>
        <v>0</v>
      </c>
      <c r="W20" s="150"/>
      <c r="X20" s="150"/>
      <c r="Y20" s="150">
        <v>30</v>
      </c>
      <c r="Z20" s="133"/>
      <c r="AA20" s="133">
        <v>30</v>
      </c>
      <c r="AB20" s="136"/>
      <c r="AC20" s="150"/>
      <c r="AD20" s="150"/>
      <c r="AE20" s="150">
        <v>30</v>
      </c>
      <c r="AF20" s="133"/>
      <c r="AG20" s="133">
        <v>30</v>
      </c>
      <c r="AH20" s="158"/>
      <c r="AI20" s="6" t="s">
        <v>63</v>
      </c>
    </row>
    <row r="21" spans="1:35" ht="22.5">
      <c r="A21" s="69">
        <v>13</v>
      </c>
      <c r="B21" s="182" t="s">
        <v>64</v>
      </c>
      <c r="C21" s="150">
        <v>2</v>
      </c>
      <c r="D21" s="133"/>
      <c r="E21" s="134"/>
      <c r="F21" s="132"/>
      <c r="G21" s="133"/>
      <c r="H21" s="134"/>
      <c r="I21" s="151">
        <v>2</v>
      </c>
      <c r="J21" s="152">
        <v>0</v>
      </c>
      <c r="K21" s="145">
        <v>0</v>
      </c>
      <c r="L21" s="153">
        <v>2</v>
      </c>
      <c r="M21" s="159" t="s">
        <v>52</v>
      </c>
      <c r="N21" s="160"/>
      <c r="O21" s="283">
        <f t="shared" si="1"/>
        <v>25</v>
      </c>
      <c r="P21" s="284">
        <f t="shared" si="2"/>
        <v>45</v>
      </c>
      <c r="Q21" s="285">
        <f t="shared" si="3"/>
        <v>25</v>
      </c>
      <c r="R21" s="285">
        <f t="shared" si="0"/>
        <v>0</v>
      </c>
      <c r="S21" s="285">
        <f t="shared" si="0"/>
        <v>0</v>
      </c>
      <c r="T21" s="285">
        <f t="shared" si="0"/>
        <v>0</v>
      </c>
      <c r="U21" s="285">
        <f t="shared" si="0"/>
        <v>20</v>
      </c>
      <c r="V21" s="286">
        <f t="shared" si="0"/>
        <v>0</v>
      </c>
      <c r="W21" s="150">
        <v>25</v>
      </c>
      <c r="X21" s="150"/>
      <c r="Y21" s="150"/>
      <c r="Z21" s="133"/>
      <c r="AA21" s="133">
        <v>20</v>
      </c>
      <c r="AB21" s="136"/>
      <c r="AC21" s="150"/>
      <c r="AD21" s="150"/>
      <c r="AE21" s="150"/>
      <c r="AF21" s="133"/>
      <c r="AG21" s="133"/>
      <c r="AH21" s="158"/>
      <c r="AI21" s="6" t="s">
        <v>65</v>
      </c>
    </row>
    <row r="22" spans="1:35" ht="11.25">
      <c r="A22" s="69">
        <v>14</v>
      </c>
      <c r="B22" s="182" t="s">
        <v>66</v>
      </c>
      <c r="C22" s="132">
        <v>3</v>
      </c>
      <c r="D22" s="133"/>
      <c r="E22" s="134"/>
      <c r="F22" s="132"/>
      <c r="G22" s="135"/>
      <c r="H22" s="136"/>
      <c r="I22" s="151">
        <v>3</v>
      </c>
      <c r="J22" s="152">
        <v>0</v>
      </c>
      <c r="K22" s="145">
        <v>0</v>
      </c>
      <c r="L22" s="153">
        <v>3</v>
      </c>
      <c r="M22" s="159" t="s">
        <v>52</v>
      </c>
      <c r="N22" s="156"/>
      <c r="O22" s="283">
        <f t="shared" si="1"/>
        <v>40</v>
      </c>
      <c r="P22" s="284">
        <f t="shared" si="2"/>
        <v>65</v>
      </c>
      <c r="Q22" s="285">
        <f t="shared" si="3"/>
        <v>15</v>
      </c>
      <c r="R22" s="285">
        <f aca="true" t="shared" si="4" ref="R22:V24">X22+AD22</f>
        <v>0</v>
      </c>
      <c r="S22" s="285">
        <f t="shared" si="4"/>
        <v>25</v>
      </c>
      <c r="T22" s="285">
        <f t="shared" si="4"/>
        <v>0</v>
      </c>
      <c r="U22" s="285">
        <f t="shared" si="4"/>
        <v>25</v>
      </c>
      <c r="V22" s="286">
        <f t="shared" si="4"/>
        <v>0</v>
      </c>
      <c r="W22" s="150">
        <v>15</v>
      </c>
      <c r="X22" s="133"/>
      <c r="Y22" s="133">
        <v>25</v>
      </c>
      <c r="Z22" s="133"/>
      <c r="AA22" s="133">
        <v>25</v>
      </c>
      <c r="AB22" s="136"/>
      <c r="AC22" s="150"/>
      <c r="AD22" s="150"/>
      <c r="AE22" s="150"/>
      <c r="AF22" s="133"/>
      <c r="AG22" s="133"/>
      <c r="AH22" s="158"/>
      <c r="AI22" s="51" t="s">
        <v>67</v>
      </c>
    </row>
    <row r="23" spans="1:35" ht="11.25">
      <c r="A23" s="69">
        <v>15</v>
      </c>
      <c r="B23" s="182" t="s">
        <v>68</v>
      </c>
      <c r="C23" s="150">
        <v>0</v>
      </c>
      <c r="D23" s="133"/>
      <c r="E23" s="134"/>
      <c r="F23" s="132"/>
      <c r="G23" s="134"/>
      <c r="H23" s="136"/>
      <c r="I23" s="151">
        <v>0</v>
      </c>
      <c r="J23" s="152">
        <v>0</v>
      </c>
      <c r="K23" s="145">
        <v>0</v>
      </c>
      <c r="L23" s="153">
        <v>0</v>
      </c>
      <c r="M23" s="159" t="s">
        <v>51</v>
      </c>
      <c r="N23" s="160"/>
      <c r="O23" s="287">
        <f t="shared" si="1"/>
        <v>60</v>
      </c>
      <c r="P23" s="288">
        <f t="shared" si="2"/>
        <v>75</v>
      </c>
      <c r="Q23" s="289">
        <f t="shared" si="3"/>
        <v>0</v>
      </c>
      <c r="R23" s="289">
        <f t="shared" si="4"/>
        <v>0</v>
      </c>
      <c r="S23" s="289">
        <f t="shared" si="4"/>
        <v>60</v>
      </c>
      <c r="T23" s="289">
        <f t="shared" si="4"/>
        <v>0</v>
      </c>
      <c r="U23" s="289">
        <f t="shared" si="4"/>
        <v>15</v>
      </c>
      <c r="V23" s="290">
        <f t="shared" si="4"/>
        <v>0</v>
      </c>
      <c r="W23" s="150"/>
      <c r="X23" s="133"/>
      <c r="Y23" s="133">
        <v>60</v>
      </c>
      <c r="Z23" s="133"/>
      <c r="AA23" s="133">
        <v>15</v>
      </c>
      <c r="AB23" s="136"/>
      <c r="AC23" s="150"/>
      <c r="AD23" s="150"/>
      <c r="AE23" s="150"/>
      <c r="AF23" s="133"/>
      <c r="AG23" s="133"/>
      <c r="AH23" s="167"/>
      <c r="AI23" s="6" t="s">
        <v>69</v>
      </c>
    </row>
    <row r="24" spans="1:35" ht="22.5">
      <c r="A24" s="69">
        <v>16</v>
      </c>
      <c r="B24" s="182" t="s">
        <v>70</v>
      </c>
      <c r="C24" s="150"/>
      <c r="D24" s="133"/>
      <c r="E24" s="134"/>
      <c r="F24" s="132"/>
      <c r="G24" s="133"/>
      <c r="H24" s="136"/>
      <c r="I24" s="151">
        <v>0</v>
      </c>
      <c r="J24" s="152">
        <v>0</v>
      </c>
      <c r="K24" s="145">
        <v>0</v>
      </c>
      <c r="L24" s="153">
        <v>0</v>
      </c>
      <c r="M24" s="154" t="s">
        <v>51</v>
      </c>
      <c r="N24" s="164"/>
      <c r="O24" s="283">
        <f t="shared" si="1"/>
        <v>4</v>
      </c>
      <c r="P24" s="284">
        <f t="shared" si="2"/>
        <v>4</v>
      </c>
      <c r="Q24" s="285">
        <f t="shared" si="3"/>
        <v>4</v>
      </c>
      <c r="R24" s="285">
        <f t="shared" si="4"/>
        <v>0</v>
      </c>
      <c r="S24" s="285">
        <f t="shared" si="4"/>
        <v>0</v>
      </c>
      <c r="T24" s="285">
        <f t="shared" si="4"/>
        <v>0</v>
      </c>
      <c r="U24" s="285">
        <f t="shared" si="4"/>
        <v>0</v>
      </c>
      <c r="V24" s="286">
        <f t="shared" si="4"/>
        <v>0</v>
      </c>
      <c r="W24" s="150">
        <v>4</v>
      </c>
      <c r="X24" s="133"/>
      <c r="Y24" s="133"/>
      <c r="Z24" s="133"/>
      <c r="AA24" s="133"/>
      <c r="AB24" s="136"/>
      <c r="AC24" s="150"/>
      <c r="AD24" s="150"/>
      <c r="AE24" s="150"/>
      <c r="AF24" s="133"/>
      <c r="AG24" s="133"/>
      <c r="AH24" s="158"/>
      <c r="AI24" s="6" t="s">
        <v>65</v>
      </c>
    </row>
    <row r="25" spans="1:35" ht="23.25" thickBot="1">
      <c r="A25" s="169">
        <v>17</v>
      </c>
      <c r="B25" s="255" t="s">
        <v>146</v>
      </c>
      <c r="C25" s="166"/>
      <c r="D25" s="165"/>
      <c r="E25" s="170"/>
      <c r="F25" s="171"/>
      <c r="G25" s="165"/>
      <c r="H25" s="172">
        <v>3</v>
      </c>
      <c r="I25" s="137">
        <v>0</v>
      </c>
      <c r="J25" s="296">
        <v>0</v>
      </c>
      <c r="K25" s="297">
        <v>3</v>
      </c>
      <c r="L25" s="298">
        <v>3</v>
      </c>
      <c r="M25" s="299"/>
      <c r="N25" s="300" t="s">
        <v>51</v>
      </c>
      <c r="O25" s="283">
        <f>P25-U25-V25</f>
        <v>0</v>
      </c>
      <c r="P25" s="284">
        <f>SUM(Q25:V25)</f>
        <v>120</v>
      </c>
      <c r="Q25" s="285">
        <f aca="true" t="shared" si="5" ref="Q25:V25">W25+AC25</f>
        <v>0</v>
      </c>
      <c r="R25" s="285">
        <f t="shared" si="5"/>
        <v>0</v>
      </c>
      <c r="S25" s="285">
        <f t="shared" si="5"/>
        <v>0</v>
      </c>
      <c r="T25" s="285">
        <f t="shared" si="5"/>
        <v>0</v>
      </c>
      <c r="U25" s="285">
        <f t="shared" si="5"/>
        <v>0</v>
      </c>
      <c r="V25" s="286">
        <f t="shared" si="5"/>
        <v>120</v>
      </c>
      <c r="W25" s="301"/>
      <c r="X25" s="247"/>
      <c r="Y25" s="247"/>
      <c r="Z25" s="247"/>
      <c r="AA25" s="247"/>
      <c r="AB25" s="302"/>
      <c r="AC25" s="301"/>
      <c r="AD25" s="301"/>
      <c r="AE25" s="301"/>
      <c r="AF25" s="247"/>
      <c r="AG25" s="247"/>
      <c r="AH25" s="302">
        <v>120</v>
      </c>
      <c r="AI25" s="306" t="s">
        <v>109</v>
      </c>
    </row>
    <row r="26" spans="1:35" ht="12.75" customHeight="1" thickBot="1">
      <c r="A26" s="388" t="s">
        <v>6</v>
      </c>
      <c r="B26" s="390"/>
      <c r="C26" s="7">
        <f>SUM(C8:C25)</f>
        <v>31</v>
      </c>
      <c r="D26" s="7">
        <f>SUM(D8:D25)</f>
        <v>0</v>
      </c>
      <c r="E26" s="7">
        <f>SUM(E8:E25)</f>
        <v>0</v>
      </c>
      <c r="F26" s="7">
        <f>SUM(F8:F25)</f>
        <v>22</v>
      </c>
      <c r="G26" s="7">
        <f>SUM(G8:G25)</f>
        <v>4</v>
      </c>
      <c r="H26" s="7">
        <f>SUM(H8:H25)</f>
        <v>3</v>
      </c>
      <c r="I26" s="7">
        <f>SUM(I8:I25)</f>
        <v>53</v>
      </c>
      <c r="J26" s="120">
        <f>SUM(J8:J25)</f>
        <v>4</v>
      </c>
      <c r="K26" s="120">
        <f>SUM(K8:K25)</f>
        <v>3</v>
      </c>
      <c r="L26" s="120">
        <f>SUM(L8:L25)</f>
        <v>60</v>
      </c>
      <c r="M26" s="291">
        <f>COUNTIF(M8:M25,"EGZ")</f>
        <v>5</v>
      </c>
      <c r="N26" s="291">
        <f>COUNTIF(N8:N25,"EGZ")</f>
        <v>4</v>
      </c>
      <c r="O26" s="175">
        <f aca="true" t="shared" si="6" ref="O26:AH26">SUM(O8:O25)</f>
        <v>855</v>
      </c>
      <c r="P26" s="7">
        <f t="shared" si="6"/>
        <v>1644</v>
      </c>
      <c r="Q26" s="173">
        <f t="shared" si="6"/>
        <v>430</v>
      </c>
      <c r="R26" s="173">
        <f t="shared" si="6"/>
        <v>0</v>
      </c>
      <c r="S26" s="173">
        <f t="shared" si="6"/>
        <v>365</v>
      </c>
      <c r="T26" s="173">
        <f t="shared" si="6"/>
        <v>60</v>
      </c>
      <c r="U26" s="173">
        <f t="shared" si="6"/>
        <v>669</v>
      </c>
      <c r="V26" s="173">
        <f t="shared" si="6"/>
        <v>120</v>
      </c>
      <c r="W26" s="319">
        <f t="shared" si="6"/>
        <v>252</v>
      </c>
      <c r="X26" s="291">
        <f t="shared" si="6"/>
        <v>0</v>
      </c>
      <c r="Y26" s="291">
        <f t="shared" si="6"/>
        <v>225</v>
      </c>
      <c r="Z26" s="291">
        <f t="shared" si="6"/>
        <v>0</v>
      </c>
      <c r="AA26" s="291">
        <f t="shared" si="6"/>
        <v>372</v>
      </c>
      <c r="AB26" s="291">
        <f t="shared" si="6"/>
        <v>0</v>
      </c>
      <c r="AC26" s="291">
        <f t="shared" si="6"/>
        <v>178</v>
      </c>
      <c r="AD26" s="291">
        <f t="shared" si="6"/>
        <v>0</v>
      </c>
      <c r="AE26" s="291">
        <f t="shared" si="6"/>
        <v>140</v>
      </c>
      <c r="AF26" s="291">
        <f t="shared" si="6"/>
        <v>60</v>
      </c>
      <c r="AG26" s="291">
        <f t="shared" si="6"/>
        <v>297</v>
      </c>
      <c r="AH26" s="291">
        <f t="shared" si="6"/>
        <v>120</v>
      </c>
      <c r="AI26" s="295"/>
    </row>
    <row r="27" spans="1:35" ht="12.75" customHeight="1" thickBot="1">
      <c r="A27" s="2"/>
      <c r="B27" s="120" t="s">
        <v>33</v>
      </c>
      <c r="C27" s="384">
        <f>SUM(C26:E26)</f>
        <v>31</v>
      </c>
      <c r="D27" s="422"/>
      <c r="E27" s="425"/>
      <c r="F27" s="384">
        <f>SUM(F26:H26)</f>
        <v>29</v>
      </c>
      <c r="G27" s="422"/>
      <c r="H27" s="422"/>
      <c r="I27" s="28"/>
      <c r="J27" s="365" t="s">
        <v>44</v>
      </c>
      <c r="K27" s="366"/>
      <c r="L27" s="367"/>
      <c r="M27" s="368" t="s">
        <v>45</v>
      </c>
      <c r="N27" s="369"/>
      <c r="O27" s="2"/>
      <c r="P27" s="26"/>
      <c r="Q27" s="391">
        <f>W27+AC27</f>
        <v>855</v>
      </c>
      <c r="R27" s="392"/>
      <c r="S27" s="392"/>
      <c r="T27" s="393"/>
      <c r="U27" s="397">
        <f>AA27+AG27</f>
        <v>789</v>
      </c>
      <c r="V27" s="398"/>
      <c r="W27" s="394">
        <f>SUM(W26:Z26)</f>
        <v>477</v>
      </c>
      <c r="X27" s="395"/>
      <c r="Y27" s="395"/>
      <c r="Z27" s="396"/>
      <c r="AA27" s="384">
        <f>SUM(AA26:AB26)</f>
        <v>372</v>
      </c>
      <c r="AB27" s="385"/>
      <c r="AC27" s="394">
        <f>SUM(AC26:AF26)</f>
        <v>378</v>
      </c>
      <c r="AD27" s="395"/>
      <c r="AE27" s="395"/>
      <c r="AF27" s="396"/>
      <c r="AG27" s="384">
        <f>SUM(AG26:AH26)</f>
        <v>417</v>
      </c>
      <c r="AH27" s="385"/>
      <c r="AI27" s="27"/>
    </row>
    <row r="28" spans="1:35" ht="12.75" customHeight="1" thickBot="1">
      <c r="A28" s="2"/>
      <c r="B28" s="88"/>
      <c r="C28" s="88"/>
      <c r="D28" s="88"/>
      <c r="E28" s="250"/>
      <c r="F28" s="88"/>
      <c r="G28" s="88"/>
      <c r="H28" s="88"/>
      <c r="I28" s="2"/>
      <c r="J28" s="379" t="s">
        <v>42</v>
      </c>
      <c r="K28" s="380"/>
      <c r="L28" s="380"/>
      <c r="M28" s="380"/>
      <c r="N28" s="380"/>
      <c r="O28" s="256"/>
      <c r="P28" s="26"/>
      <c r="Q28" s="386">
        <f>W28+AC28</f>
        <v>1644</v>
      </c>
      <c r="R28" s="387"/>
      <c r="S28" s="387"/>
      <c r="T28" s="387"/>
      <c r="U28" s="387"/>
      <c r="V28" s="376"/>
      <c r="W28" s="388">
        <f>W27+AA27</f>
        <v>849</v>
      </c>
      <c r="X28" s="387"/>
      <c r="Y28" s="387"/>
      <c r="Z28" s="387"/>
      <c r="AA28" s="387"/>
      <c r="AB28" s="376"/>
      <c r="AC28" s="388">
        <f>AC27+AG27</f>
        <v>795</v>
      </c>
      <c r="AD28" s="389"/>
      <c r="AE28" s="389"/>
      <c r="AF28" s="389"/>
      <c r="AG28" s="389"/>
      <c r="AH28" s="390"/>
      <c r="AI28" s="27"/>
    </row>
    <row r="29" spans="1:35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6"/>
      <c r="N29" s="26"/>
      <c r="O29" s="26"/>
      <c r="P29" s="26"/>
      <c r="Q29" s="29"/>
      <c r="R29" s="29"/>
      <c r="S29" s="29"/>
      <c r="T29" s="29"/>
      <c r="U29" s="29"/>
      <c r="V29" s="29"/>
      <c r="W29" s="8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7"/>
    </row>
    <row r="30" spans="1:35" ht="12.75" customHeight="1" thickBot="1">
      <c r="A30" s="372" t="s">
        <v>25</v>
      </c>
      <c r="B30" s="373"/>
      <c r="C30" s="374" t="s">
        <v>26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6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1.25">
      <c r="A31" s="370" t="s">
        <v>92</v>
      </c>
      <c r="B31" s="371"/>
      <c r="C31" s="377" t="s">
        <v>93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1"/>
      <c r="R31" s="309" t="s">
        <v>94</v>
      </c>
      <c r="S31" s="309"/>
      <c r="T31" s="309"/>
      <c r="U31" s="310"/>
      <c r="V31" s="310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1.25">
      <c r="A32" s="381" t="s">
        <v>95</v>
      </c>
      <c r="B32" s="383"/>
      <c r="C32" s="416" t="s">
        <v>96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3"/>
      <c r="R32" s="249" t="s">
        <v>97</v>
      </c>
      <c r="S32" s="257"/>
      <c r="T32" s="257"/>
      <c r="U32" s="258"/>
      <c r="V32" s="259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2" thickBot="1">
      <c r="A33" s="414"/>
      <c r="B33" s="415"/>
      <c r="C33" s="381" t="s">
        <v>98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3"/>
      <c r="R33" s="307" t="s">
        <v>99</v>
      </c>
      <c r="S33" s="260"/>
      <c r="T33" s="260"/>
      <c r="U33" s="261"/>
      <c r="V33" s="262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2" thickBot="1">
      <c r="A34" s="362"/>
      <c r="B34" s="363"/>
      <c r="C34" s="362" t="s">
        <v>100</v>
      </c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4"/>
      <c r="R34" s="308"/>
      <c r="S34" s="249"/>
      <c r="T34" s="249"/>
      <c r="U34" s="249"/>
      <c r="V34" s="263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</sheetData>
  <sheetProtection/>
  <mergeCells count="51">
    <mergeCell ref="A3:AH3"/>
    <mergeCell ref="Q4:V6"/>
    <mergeCell ref="M4:N5"/>
    <mergeCell ref="P4:P7"/>
    <mergeCell ref="I6:I7"/>
    <mergeCell ref="J6:J7"/>
    <mergeCell ref="A4:A7"/>
    <mergeCell ref="C5:H5"/>
    <mergeCell ref="F6:H6"/>
    <mergeCell ref="B4:B7"/>
    <mergeCell ref="A1:B1"/>
    <mergeCell ref="W6:AB6"/>
    <mergeCell ref="F27:H27"/>
    <mergeCell ref="M6:N6"/>
    <mergeCell ref="A2:AH2"/>
    <mergeCell ref="C27:E27"/>
    <mergeCell ref="C6:E6"/>
    <mergeCell ref="C4:L4"/>
    <mergeCell ref="I5:L5"/>
    <mergeCell ref="L6:L7"/>
    <mergeCell ref="A33:B33"/>
    <mergeCell ref="A32:B32"/>
    <mergeCell ref="C32:Q32"/>
    <mergeCell ref="B9:B10"/>
    <mergeCell ref="A9:A10"/>
    <mergeCell ref="A26:B26"/>
    <mergeCell ref="AI4:AI7"/>
    <mergeCell ref="AC6:AH6"/>
    <mergeCell ref="W4:AB5"/>
    <mergeCell ref="AC4:AH5"/>
    <mergeCell ref="K6:K7"/>
    <mergeCell ref="O4:O7"/>
    <mergeCell ref="AG27:AH27"/>
    <mergeCell ref="Q28:V28"/>
    <mergeCell ref="W28:AB28"/>
    <mergeCell ref="AC28:AH28"/>
    <mergeCell ref="Q27:T27"/>
    <mergeCell ref="W27:Z27"/>
    <mergeCell ref="AC27:AF27"/>
    <mergeCell ref="U27:V27"/>
    <mergeCell ref="AA27:AB27"/>
    <mergeCell ref="A34:B34"/>
    <mergeCell ref="C34:Q34"/>
    <mergeCell ref="J27:L27"/>
    <mergeCell ref="M27:N27"/>
    <mergeCell ref="A31:B31"/>
    <mergeCell ref="A30:B30"/>
    <mergeCell ref="C30:V30"/>
    <mergeCell ref="C31:Q31"/>
    <mergeCell ref="J28:N28"/>
    <mergeCell ref="C33:Q3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">
      <selection activeCell="AI3" sqref="AI3:AI38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50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50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44" t="s">
        <v>40</v>
      </c>
      <c r="B1" s="444"/>
    </row>
    <row r="2" spans="1:35" ht="36.75" customHeight="1" thickBot="1">
      <c r="A2" s="445" t="s">
        <v>32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56"/>
    </row>
    <row r="3" spans="1:35" ht="43.5" customHeight="1" thickBot="1">
      <c r="A3" s="428" t="s">
        <v>37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115"/>
    </row>
    <row r="4" spans="1:35" ht="14.25" customHeight="1" thickBot="1">
      <c r="A4" s="438" t="s">
        <v>23</v>
      </c>
      <c r="B4" s="441" t="s">
        <v>24</v>
      </c>
      <c r="C4" s="405" t="s">
        <v>7</v>
      </c>
      <c r="D4" s="406"/>
      <c r="E4" s="406"/>
      <c r="F4" s="406"/>
      <c r="G4" s="406"/>
      <c r="H4" s="406"/>
      <c r="I4" s="406"/>
      <c r="J4" s="406"/>
      <c r="K4" s="406"/>
      <c r="L4" s="447"/>
      <c r="M4" s="449" t="s">
        <v>10</v>
      </c>
      <c r="N4" s="450"/>
      <c r="O4" s="411" t="s">
        <v>49</v>
      </c>
      <c r="P4" s="435" t="s">
        <v>48</v>
      </c>
      <c r="Q4" s="405" t="s">
        <v>1</v>
      </c>
      <c r="R4" s="406"/>
      <c r="S4" s="406"/>
      <c r="T4" s="406"/>
      <c r="U4" s="406"/>
      <c r="V4" s="407"/>
      <c r="W4" s="405" t="s">
        <v>0</v>
      </c>
      <c r="X4" s="406"/>
      <c r="Y4" s="406"/>
      <c r="Z4" s="406"/>
      <c r="AA4" s="406"/>
      <c r="AB4" s="407"/>
      <c r="AC4" s="405" t="s">
        <v>31</v>
      </c>
      <c r="AD4" s="406"/>
      <c r="AE4" s="406"/>
      <c r="AF4" s="406"/>
      <c r="AG4" s="406"/>
      <c r="AH4" s="407"/>
      <c r="AI4" s="475" t="s">
        <v>30</v>
      </c>
    </row>
    <row r="5" spans="1:35" ht="12.75" customHeight="1" thickBot="1">
      <c r="A5" s="439"/>
      <c r="B5" s="442"/>
      <c r="C5" s="388" t="s">
        <v>35</v>
      </c>
      <c r="D5" s="389"/>
      <c r="E5" s="389"/>
      <c r="F5" s="389"/>
      <c r="G5" s="389"/>
      <c r="H5" s="390"/>
      <c r="I5" s="388" t="s">
        <v>34</v>
      </c>
      <c r="J5" s="389"/>
      <c r="K5" s="389"/>
      <c r="L5" s="446"/>
      <c r="M5" s="451"/>
      <c r="N5" s="452"/>
      <c r="O5" s="412"/>
      <c r="P5" s="436"/>
      <c r="Q5" s="430"/>
      <c r="R5" s="368"/>
      <c r="S5" s="368"/>
      <c r="T5" s="368"/>
      <c r="U5" s="368"/>
      <c r="V5" s="369"/>
      <c r="W5" s="408"/>
      <c r="X5" s="409"/>
      <c r="Y5" s="409"/>
      <c r="Z5" s="409"/>
      <c r="AA5" s="409"/>
      <c r="AB5" s="410"/>
      <c r="AC5" s="408"/>
      <c r="AD5" s="409"/>
      <c r="AE5" s="409"/>
      <c r="AF5" s="409"/>
      <c r="AG5" s="409"/>
      <c r="AH5" s="410"/>
      <c r="AI5" s="476"/>
    </row>
    <row r="6" spans="1:35" ht="12.75" customHeight="1" thickBot="1">
      <c r="A6" s="439"/>
      <c r="B6" s="442"/>
      <c r="C6" s="388" t="s">
        <v>4</v>
      </c>
      <c r="D6" s="389"/>
      <c r="E6" s="446"/>
      <c r="F6" s="388" t="s">
        <v>5</v>
      </c>
      <c r="G6" s="389"/>
      <c r="H6" s="390"/>
      <c r="I6" s="400" t="s">
        <v>36</v>
      </c>
      <c r="J6" s="400" t="s">
        <v>14</v>
      </c>
      <c r="K6" s="400" t="s">
        <v>15</v>
      </c>
      <c r="L6" s="400" t="s">
        <v>41</v>
      </c>
      <c r="M6" s="402" t="s">
        <v>13</v>
      </c>
      <c r="N6" s="403"/>
      <c r="O6" s="412"/>
      <c r="P6" s="436"/>
      <c r="Q6" s="408"/>
      <c r="R6" s="409"/>
      <c r="S6" s="409"/>
      <c r="T6" s="409"/>
      <c r="U6" s="409"/>
      <c r="V6" s="410"/>
      <c r="W6" s="402" t="s">
        <v>29</v>
      </c>
      <c r="X6" s="403"/>
      <c r="Y6" s="403"/>
      <c r="Z6" s="403"/>
      <c r="AA6" s="403"/>
      <c r="AB6" s="404"/>
      <c r="AC6" s="402" t="s">
        <v>29</v>
      </c>
      <c r="AD6" s="403"/>
      <c r="AE6" s="403"/>
      <c r="AF6" s="403"/>
      <c r="AG6" s="403"/>
      <c r="AH6" s="404"/>
      <c r="AI6" s="477"/>
    </row>
    <row r="7" spans="1:35" ht="13.5" thickBot="1">
      <c r="A7" s="440"/>
      <c r="B7" s="443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1"/>
      <c r="J7" s="401"/>
      <c r="K7" s="401"/>
      <c r="L7" s="448"/>
      <c r="M7" s="32" t="s">
        <v>4</v>
      </c>
      <c r="N7" s="60" t="s">
        <v>5</v>
      </c>
      <c r="O7" s="413"/>
      <c r="P7" s="437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478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384" t="s">
        <v>6</v>
      </c>
      <c r="B38" s="385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388">
        <f>SUM(C38:E38)</f>
        <v>0</v>
      </c>
      <c r="D39" s="389"/>
      <c r="E39" s="446"/>
      <c r="F39" s="388">
        <f>SUM(F38:H38)</f>
        <v>0</v>
      </c>
      <c r="G39" s="389"/>
      <c r="H39" s="389"/>
      <c r="I39" s="94"/>
      <c r="J39" s="495" t="s">
        <v>44</v>
      </c>
      <c r="K39" s="496"/>
      <c r="L39" s="497"/>
      <c r="M39" s="498" t="s">
        <v>45</v>
      </c>
      <c r="N39" s="499"/>
      <c r="O39" s="105"/>
      <c r="P39" s="26"/>
      <c r="Q39" s="480">
        <f>W39+AC39</f>
        <v>0</v>
      </c>
      <c r="R39" s="481"/>
      <c r="S39" s="481"/>
      <c r="T39" s="482"/>
      <c r="U39" s="386">
        <f>AA39+AG39</f>
        <v>0</v>
      </c>
      <c r="V39" s="486"/>
      <c r="W39" s="483">
        <f>SUM(W38:Z38)</f>
        <v>0</v>
      </c>
      <c r="X39" s="484"/>
      <c r="Y39" s="484"/>
      <c r="Z39" s="485"/>
      <c r="AA39" s="388">
        <f>SUM(AA38:AB38)</f>
        <v>0</v>
      </c>
      <c r="AB39" s="390"/>
      <c r="AC39" s="483">
        <f>SUM(AC38:AF38)</f>
        <v>0</v>
      </c>
      <c r="AD39" s="484"/>
      <c r="AE39" s="484"/>
      <c r="AF39" s="485"/>
      <c r="AG39" s="388">
        <f>SUM(AG38:AH38)</f>
        <v>0</v>
      </c>
      <c r="AH39" s="390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487" t="s">
        <v>42</v>
      </c>
      <c r="K40" s="488"/>
      <c r="L40" s="488"/>
      <c r="M40" s="488"/>
      <c r="N40" s="489"/>
      <c r="O40" s="104"/>
      <c r="P40" s="26"/>
      <c r="Q40" s="386">
        <f>W40+AC40</f>
        <v>0</v>
      </c>
      <c r="R40" s="479"/>
      <c r="S40" s="479"/>
      <c r="T40" s="479"/>
      <c r="U40" s="479"/>
      <c r="V40" s="446"/>
      <c r="W40" s="388">
        <f>W39+AA39</f>
        <v>0</v>
      </c>
      <c r="X40" s="479"/>
      <c r="Y40" s="479"/>
      <c r="Z40" s="479"/>
      <c r="AA40" s="479"/>
      <c r="AB40" s="446"/>
      <c r="AC40" s="388">
        <f>AC39+AG39</f>
        <v>0</v>
      </c>
      <c r="AD40" s="389"/>
      <c r="AE40" s="389"/>
      <c r="AF40" s="389"/>
      <c r="AG40" s="389"/>
      <c r="AH40" s="390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501" t="s">
        <v>25</v>
      </c>
      <c r="B42" s="502"/>
      <c r="C42" s="503" t="s">
        <v>26</v>
      </c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474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500" t="s">
        <v>47</v>
      </c>
      <c r="B43" s="460"/>
      <c r="C43" s="460" t="s">
        <v>8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469" t="s">
        <v>39</v>
      </c>
      <c r="B44" s="468"/>
      <c r="C44" s="460" t="s">
        <v>9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469"/>
      <c r="B45" s="468"/>
      <c r="C45" s="468" t="s">
        <v>12</v>
      </c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490"/>
      <c r="B46" s="491"/>
      <c r="C46" s="492" t="s">
        <v>43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4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466" t="s">
        <v>22</v>
      </c>
      <c r="B47" s="467"/>
      <c r="C47" s="470" t="s">
        <v>20</v>
      </c>
      <c r="D47" s="471"/>
      <c r="E47" s="471"/>
      <c r="F47" s="471"/>
      <c r="G47" s="471"/>
      <c r="H47" s="471"/>
      <c r="I47" s="471"/>
      <c r="J47" s="471"/>
      <c r="K47" s="471"/>
      <c r="L47" s="471"/>
      <c r="M47" s="472"/>
      <c r="N47" s="470" t="s">
        <v>21</v>
      </c>
      <c r="O47" s="471"/>
      <c r="P47" s="473"/>
      <c r="Q47" s="474"/>
      <c r="R47" s="101"/>
      <c r="V47" s="3"/>
    </row>
    <row r="48" spans="1:22" ht="12.75">
      <c r="A48" s="455" t="s">
        <v>17</v>
      </c>
      <c r="B48" s="456"/>
      <c r="C48" s="457">
        <v>15</v>
      </c>
      <c r="D48" s="458"/>
      <c r="E48" s="458"/>
      <c r="F48" s="458"/>
      <c r="G48" s="458"/>
      <c r="H48" s="458"/>
      <c r="I48" s="458"/>
      <c r="J48" s="458"/>
      <c r="K48" s="458"/>
      <c r="L48" s="458"/>
      <c r="M48" s="459"/>
      <c r="N48" s="457">
        <v>15</v>
      </c>
      <c r="O48" s="458"/>
      <c r="P48" s="458"/>
      <c r="Q48" s="464"/>
      <c r="R48" s="4"/>
      <c r="V48" s="5"/>
    </row>
    <row r="49" spans="1:22" ht="12.75">
      <c r="A49" s="455" t="s">
        <v>18</v>
      </c>
      <c r="B49" s="456"/>
      <c r="C49" s="457">
        <v>15</v>
      </c>
      <c r="D49" s="458"/>
      <c r="E49" s="458"/>
      <c r="F49" s="458"/>
      <c r="G49" s="458"/>
      <c r="H49" s="458"/>
      <c r="I49" s="458"/>
      <c r="J49" s="458"/>
      <c r="K49" s="458"/>
      <c r="L49" s="458"/>
      <c r="M49" s="459"/>
      <c r="N49" s="457">
        <v>15</v>
      </c>
      <c r="O49" s="458"/>
      <c r="P49" s="458"/>
      <c r="Q49" s="464"/>
      <c r="R49" s="4"/>
      <c r="V49" s="5"/>
    </row>
    <row r="50" spans="1:22" ht="13.5" thickBot="1">
      <c r="A50" s="453" t="s">
        <v>19</v>
      </c>
      <c r="B50" s="454"/>
      <c r="C50" s="461">
        <v>0</v>
      </c>
      <c r="D50" s="462"/>
      <c r="E50" s="462"/>
      <c r="F50" s="462"/>
      <c r="G50" s="462"/>
      <c r="H50" s="462"/>
      <c r="I50" s="462"/>
      <c r="J50" s="462"/>
      <c r="K50" s="462"/>
      <c r="L50" s="462"/>
      <c r="M50" s="465"/>
      <c r="N50" s="461">
        <v>0</v>
      </c>
      <c r="O50" s="462"/>
      <c r="P50" s="462"/>
      <c r="Q50" s="463"/>
      <c r="R50" s="4"/>
      <c r="V50" s="5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44:B44"/>
    <mergeCell ref="C44:Q44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AI4:AI7"/>
    <mergeCell ref="AC6:AH6"/>
    <mergeCell ref="W4:AB5"/>
    <mergeCell ref="AC4:AH5"/>
    <mergeCell ref="K6:K7"/>
    <mergeCell ref="O4:O7"/>
    <mergeCell ref="N49:Q49"/>
    <mergeCell ref="C49:M49"/>
    <mergeCell ref="N48:Q48"/>
    <mergeCell ref="C50:M50"/>
    <mergeCell ref="A47:B47"/>
    <mergeCell ref="C45:Q45"/>
    <mergeCell ref="A45:B45"/>
    <mergeCell ref="C47:M47"/>
    <mergeCell ref="N47:Q47"/>
    <mergeCell ref="A38:B38"/>
    <mergeCell ref="A4:A7"/>
    <mergeCell ref="C5:H5"/>
    <mergeCell ref="F6:H6"/>
    <mergeCell ref="A50:B50"/>
    <mergeCell ref="A49:B49"/>
    <mergeCell ref="A48:B48"/>
    <mergeCell ref="C48:M48"/>
    <mergeCell ref="C43:Q43"/>
    <mergeCell ref="N50:Q50"/>
    <mergeCell ref="A3:AH3"/>
    <mergeCell ref="Q4:V6"/>
    <mergeCell ref="M4:N5"/>
    <mergeCell ref="P4:P7"/>
    <mergeCell ref="I6:I7"/>
    <mergeCell ref="J6:J7"/>
    <mergeCell ref="B4:B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3">
      <selection activeCell="AL17" sqref="AL17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50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50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44" t="s">
        <v>40</v>
      </c>
      <c r="B1" s="444"/>
    </row>
    <row r="2" spans="1:35" ht="36.75" customHeight="1" thickBot="1">
      <c r="A2" s="445" t="s">
        <v>32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119"/>
    </row>
    <row r="3" spans="1:35" ht="43.5" customHeight="1" thickBot="1">
      <c r="A3" s="428" t="s">
        <v>38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115"/>
    </row>
    <row r="4" spans="1:35" ht="14.25" customHeight="1" thickBot="1">
      <c r="A4" s="508" t="s">
        <v>23</v>
      </c>
      <c r="B4" s="508" t="s">
        <v>24</v>
      </c>
      <c r="C4" s="388" t="s">
        <v>7</v>
      </c>
      <c r="D4" s="389"/>
      <c r="E4" s="389"/>
      <c r="F4" s="389"/>
      <c r="G4" s="389"/>
      <c r="H4" s="389"/>
      <c r="I4" s="389"/>
      <c r="J4" s="389"/>
      <c r="K4" s="389"/>
      <c r="L4" s="390"/>
      <c r="M4" s="511" t="s">
        <v>10</v>
      </c>
      <c r="N4" s="512"/>
      <c r="O4" s="411" t="s">
        <v>49</v>
      </c>
      <c r="P4" s="435" t="s">
        <v>48</v>
      </c>
      <c r="Q4" s="405" t="s">
        <v>1</v>
      </c>
      <c r="R4" s="406"/>
      <c r="S4" s="406"/>
      <c r="T4" s="406"/>
      <c r="U4" s="406"/>
      <c r="V4" s="407"/>
      <c r="W4" s="405" t="s">
        <v>0</v>
      </c>
      <c r="X4" s="406"/>
      <c r="Y4" s="406"/>
      <c r="Z4" s="406"/>
      <c r="AA4" s="406"/>
      <c r="AB4" s="407"/>
      <c r="AC4" s="405" t="s">
        <v>31</v>
      </c>
      <c r="AD4" s="406"/>
      <c r="AE4" s="406"/>
      <c r="AF4" s="406"/>
      <c r="AG4" s="406"/>
      <c r="AH4" s="407"/>
      <c r="AI4" s="515" t="s">
        <v>30</v>
      </c>
    </row>
    <row r="5" spans="1:35" ht="12.75" customHeight="1" thickBot="1">
      <c r="A5" s="509"/>
      <c r="B5" s="509"/>
      <c r="C5" s="388" t="s">
        <v>35</v>
      </c>
      <c r="D5" s="389"/>
      <c r="E5" s="389"/>
      <c r="F5" s="389"/>
      <c r="G5" s="389"/>
      <c r="H5" s="390"/>
      <c r="I5" s="388" t="s">
        <v>34</v>
      </c>
      <c r="J5" s="389"/>
      <c r="K5" s="389"/>
      <c r="L5" s="390"/>
      <c r="M5" s="513"/>
      <c r="N5" s="514"/>
      <c r="O5" s="518"/>
      <c r="P5" s="436"/>
      <c r="Q5" s="430"/>
      <c r="R5" s="368"/>
      <c r="S5" s="368"/>
      <c r="T5" s="368"/>
      <c r="U5" s="368"/>
      <c r="V5" s="369"/>
      <c r="W5" s="408"/>
      <c r="X5" s="409"/>
      <c r="Y5" s="409"/>
      <c r="Z5" s="409"/>
      <c r="AA5" s="409"/>
      <c r="AB5" s="410"/>
      <c r="AC5" s="408"/>
      <c r="AD5" s="409"/>
      <c r="AE5" s="409"/>
      <c r="AF5" s="409"/>
      <c r="AG5" s="409"/>
      <c r="AH5" s="410"/>
      <c r="AI5" s="516"/>
    </row>
    <row r="6" spans="1:35" ht="12.75" customHeight="1" thickBot="1">
      <c r="A6" s="509"/>
      <c r="B6" s="509"/>
      <c r="C6" s="388" t="s">
        <v>4</v>
      </c>
      <c r="D6" s="389"/>
      <c r="E6" s="390"/>
      <c r="F6" s="388" t="s">
        <v>5</v>
      </c>
      <c r="G6" s="389"/>
      <c r="H6" s="390"/>
      <c r="I6" s="399" t="s">
        <v>36</v>
      </c>
      <c r="J6" s="399" t="s">
        <v>14</v>
      </c>
      <c r="K6" s="399" t="s">
        <v>15</v>
      </c>
      <c r="L6" s="399" t="s">
        <v>41</v>
      </c>
      <c r="M6" s="505" t="s">
        <v>13</v>
      </c>
      <c r="N6" s="507"/>
      <c r="O6" s="518"/>
      <c r="P6" s="436"/>
      <c r="Q6" s="408"/>
      <c r="R6" s="409"/>
      <c r="S6" s="409"/>
      <c r="T6" s="409"/>
      <c r="U6" s="409"/>
      <c r="V6" s="410"/>
      <c r="W6" s="505" t="s">
        <v>29</v>
      </c>
      <c r="X6" s="506"/>
      <c r="Y6" s="506"/>
      <c r="Z6" s="506"/>
      <c r="AA6" s="506"/>
      <c r="AB6" s="507"/>
      <c r="AC6" s="505" t="s">
        <v>29</v>
      </c>
      <c r="AD6" s="506"/>
      <c r="AE6" s="506"/>
      <c r="AF6" s="506"/>
      <c r="AG6" s="506"/>
      <c r="AH6" s="507"/>
      <c r="AI6" s="516"/>
    </row>
    <row r="7" spans="1:35" ht="13.5" thickBot="1">
      <c r="A7" s="510"/>
      <c r="B7" s="510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1"/>
      <c r="J7" s="401"/>
      <c r="K7" s="401"/>
      <c r="L7" s="401"/>
      <c r="M7" s="32" t="s">
        <v>4</v>
      </c>
      <c r="N7" s="60" t="s">
        <v>5</v>
      </c>
      <c r="O7" s="519"/>
      <c r="P7" s="437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517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388" t="s">
        <v>6</v>
      </c>
      <c r="B38" s="390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388">
        <f>SUM(C38:E38)</f>
        <v>0</v>
      </c>
      <c r="D39" s="389"/>
      <c r="E39" s="446"/>
      <c r="F39" s="388">
        <f>SUM(F38:H38)</f>
        <v>0</v>
      </c>
      <c r="G39" s="389"/>
      <c r="H39" s="389"/>
      <c r="I39" s="94"/>
      <c r="J39" s="495" t="s">
        <v>44</v>
      </c>
      <c r="K39" s="496"/>
      <c r="L39" s="497"/>
      <c r="M39" s="498" t="s">
        <v>45</v>
      </c>
      <c r="N39" s="499"/>
      <c r="O39" s="105"/>
      <c r="P39" s="26"/>
      <c r="Q39" s="480">
        <f>W39+AC39</f>
        <v>0</v>
      </c>
      <c r="R39" s="481"/>
      <c r="S39" s="481"/>
      <c r="T39" s="482"/>
      <c r="U39" s="386">
        <f>AA39+AG39</f>
        <v>0</v>
      </c>
      <c r="V39" s="486"/>
      <c r="W39" s="483">
        <f>SUM(W38:Z38)</f>
        <v>0</v>
      </c>
      <c r="X39" s="484"/>
      <c r="Y39" s="484"/>
      <c r="Z39" s="485"/>
      <c r="AA39" s="388">
        <f>SUM(AA38:AB38)</f>
        <v>0</v>
      </c>
      <c r="AB39" s="390"/>
      <c r="AC39" s="483">
        <f>SUM(AC38:AF38)</f>
        <v>0</v>
      </c>
      <c r="AD39" s="484"/>
      <c r="AE39" s="484"/>
      <c r="AF39" s="485"/>
      <c r="AG39" s="388">
        <f>SUM(AG38:AH38)</f>
        <v>0</v>
      </c>
      <c r="AH39" s="390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487" t="s">
        <v>42</v>
      </c>
      <c r="K40" s="488"/>
      <c r="L40" s="488"/>
      <c r="M40" s="488"/>
      <c r="N40" s="489"/>
      <c r="O40" s="104"/>
      <c r="P40" s="26"/>
      <c r="Q40" s="386">
        <f>W40+AC40</f>
        <v>0</v>
      </c>
      <c r="R40" s="479"/>
      <c r="S40" s="479"/>
      <c r="T40" s="479"/>
      <c r="U40" s="479"/>
      <c r="V40" s="446"/>
      <c r="W40" s="388">
        <f>W39+AA39</f>
        <v>0</v>
      </c>
      <c r="X40" s="479"/>
      <c r="Y40" s="479"/>
      <c r="Z40" s="479"/>
      <c r="AA40" s="479"/>
      <c r="AB40" s="446"/>
      <c r="AC40" s="388">
        <f>AC39+AG39</f>
        <v>0</v>
      </c>
      <c r="AD40" s="389"/>
      <c r="AE40" s="389"/>
      <c r="AF40" s="389"/>
      <c r="AG40" s="389"/>
      <c r="AH40" s="390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501" t="s">
        <v>25</v>
      </c>
      <c r="B42" s="502"/>
      <c r="C42" s="503" t="s">
        <v>26</v>
      </c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474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500" t="s">
        <v>47</v>
      </c>
      <c r="B43" s="460"/>
      <c r="C43" s="460" t="s">
        <v>8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469" t="s">
        <v>39</v>
      </c>
      <c r="B44" s="468"/>
      <c r="C44" s="460" t="s">
        <v>9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469"/>
      <c r="B45" s="468"/>
      <c r="C45" s="468" t="s">
        <v>12</v>
      </c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490"/>
      <c r="B46" s="491"/>
      <c r="C46" s="492" t="s">
        <v>43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4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466" t="s">
        <v>22</v>
      </c>
      <c r="B47" s="467"/>
      <c r="C47" s="470" t="s">
        <v>20</v>
      </c>
      <c r="D47" s="471"/>
      <c r="E47" s="471"/>
      <c r="F47" s="471"/>
      <c r="G47" s="471"/>
      <c r="H47" s="471"/>
      <c r="I47" s="471"/>
      <c r="J47" s="471"/>
      <c r="K47" s="471"/>
      <c r="L47" s="471"/>
      <c r="M47" s="472"/>
      <c r="N47" s="470" t="s">
        <v>21</v>
      </c>
      <c r="O47" s="471"/>
      <c r="P47" s="473"/>
      <c r="Q47" s="474"/>
      <c r="R47" s="101"/>
      <c r="V47" s="3"/>
    </row>
    <row r="48" spans="1:22" ht="12.75">
      <c r="A48" s="455" t="s">
        <v>17</v>
      </c>
      <c r="B48" s="456"/>
      <c r="C48" s="457">
        <v>15</v>
      </c>
      <c r="D48" s="458"/>
      <c r="E48" s="458"/>
      <c r="F48" s="458"/>
      <c r="G48" s="458"/>
      <c r="H48" s="458"/>
      <c r="I48" s="458"/>
      <c r="J48" s="458"/>
      <c r="K48" s="458"/>
      <c r="L48" s="458"/>
      <c r="M48" s="459"/>
      <c r="N48" s="457">
        <v>15</v>
      </c>
      <c r="O48" s="458"/>
      <c r="P48" s="458"/>
      <c r="Q48" s="464"/>
      <c r="R48" s="4"/>
      <c r="V48" s="5"/>
    </row>
    <row r="49" spans="1:22" ht="12.75">
      <c r="A49" s="455" t="s">
        <v>18</v>
      </c>
      <c r="B49" s="456"/>
      <c r="C49" s="457">
        <v>15</v>
      </c>
      <c r="D49" s="458"/>
      <c r="E49" s="458"/>
      <c r="F49" s="458"/>
      <c r="G49" s="458"/>
      <c r="H49" s="458"/>
      <c r="I49" s="458"/>
      <c r="J49" s="458"/>
      <c r="K49" s="458"/>
      <c r="L49" s="458"/>
      <c r="M49" s="459"/>
      <c r="N49" s="457">
        <v>15</v>
      </c>
      <c r="O49" s="458"/>
      <c r="P49" s="458"/>
      <c r="Q49" s="464"/>
      <c r="R49" s="4"/>
      <c r="V49" s="5"/>
    </row>
    <row r="50" spans="1:22" ht="13.5" thickBot="1">
      <c r="A50" s="453" t="s">
        <v>19</v>
      </c>
      <c r="B50" s="454"/>
      <c r="C50" s="461">
        <v>0</v>
      </c>
      <c r="D50" s="462"/>
      <c r="E50" s="462"/>
      <c r="F50" s="462"/>
      <c r="G50" s="462"/>
      <c r="H50" s="462"/>
      <c r="I50" s="462"/>
      <c r="J50" s="462"/>
      <c r="K50" s="462"/>
      <c r="L50" s="462"/>
      <c r="M50" s="465"/>
      <c r="N50" s="461">
        <v>0</v>
      </c>
      <c r="O50" s="462"/>
      <c r="P50" s="462"/>
      <c r="Q50" s="463"/>
      <c r="R50" s="4"/>
      <c r="V50" s="5"/>
    </row>
  </sheetData>
  <sheetProtection/>
  <mergeCells count="61">
    <mergeCell ref="N50:Q50"/>
    <mergeCell ref="A43:B43"/>
    <mergeCell ref="A42:B42"/>
    <mergeCell ref="C42:V42"/>
    <mergeCell ref="Q40:V40"/>
    <mergeCell ref="C43:Q43"/>
    <mergeCell ref="N48:Q48"/>
    <mergeCell ref="A44:B44"/>
    <mergeCell ref="C47:M47"/>
    <mergeCell ref="N47:Q47"/>
    <mergeCell ref="W40:AB40"/>
    <mergeCell ref="AC40:AH40"/>
    <mergeCell ref="Q39:T39"/>
    <mergeCell ref="W39:Z39"/>
    <mergeCell ref="AC39:AF39"/>
    <mergeCell ref="U39:V39"/>
    <mergeCell ref="AA39:AB39"/>
    <mergeCell ref="AI4:AI7"/>
    <mergeCell ref="AC6:AH6"/>
    <mergeCell ref="W4:AB5"/>
    <mergeCell ref="AC4:AH5"/>
    <mergeCell ref="K6:K7"/>
    <mergeCell ref="O4:O7"/>
    <mergeCell ref="J39:L39"/>
    <mergeCell ref="M39:N39"/>
    <mergeCell ref="A38:B38"/>
    <mergeCell ref="A4:A7"/>
    <mergeCell ref="C5:H5"/>
    <mergeCell ref="N49:Q49"/>
    <mergeCell ref="F6:H6"/>
    <mergeCell ref="C49:M49"/>
    <mergeCell ref="C44:Q44"/>
    <mergeCell ref="J40:N40"/>
    <mergeCell ref="A50:B50"/>
    <mergeCell ref="A49:B49"/>
    <mergeCell ref="A48:B48"/>
    <mergeCell ref="C48:M48"/>
    <mergeCell ref="A47:B47"/>
    <mergeCell ref="C45:Q45"/>
    <mergeCell ref="A45:B45"/>
    <mergeCell ref="A46:B46"/>
    <mergeCell ref="C46:Q46"/>
    <mergeCell ref="C50:M50"/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zoomScalePageLayoutView="0" workbookViewId="0" topLeftCell="A19">
      <selection activeCell="Y26" sqref="Y26"/>
    </sheetView>
  </sheetViews>
  <sheetFormatPr defaultColWidth="9.00390625" defaultRowHeight="12.75"/>
  <cols>
    <col min="1" max="1" width="3.50390625" style="0" customWidth="1"/>
    <col min="2" max="2" width="36.00390625" style="0" customWidth="1"/>
    <col min="3" max="5" width="4.50390625" style="0" customWidth="1"/>
    <col min="6" max="6" width="4.875" style="0" customWidth="1"/>
    <col min="7" max="9" width="5.125" style="0" customWidth="1"/>
    <col min="10" max="10" width="5.875" style="0" customWidth="1"/>
    <col min="11" max="11" width="5.125" style="0" customWidth="1"/>
    <col min="13" max="13" width="6.875" style="0" customWidth="1"/>
    <col min="14" max="14" width="7.00390625" style="0" customWidth="1"/>
    <col min="17" max="17" width="5.50390625" style="0" customWidth="1"/>
    <col min="18" max="19" width="4.50390625" style="0" customWidth="1"/>
    <col min="20" max="20" width="4.875" style="0" customWidth="1"/>
    <col min="21" max="26" width="5.50390625" style="0" customWidth="1"/>
    <col min="27" max="27" width="4.50390625" style="0" customWidth="1"/>
    <col min="28" max="32" width="5.50390625" style="0" customWidth="1"/>
    <col min="33" max="33" width="4.50390625" style="0" customWidth="1"/>
    <col min="34" max="34" width="5.00390625" style="0" customWidth="1"/>
    <col min="35" max="35" width="23.50390625" style="0" customWidth="1"/>
  </cols>
  <sheetData>
    <row r="1" spans="1:35" ht="13.5" customHeight="1" thickBot="1">
      <c r="A1" s="576"/>
      <c r="B1" s="57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6.75" customHeight="1" thickBot="1">
      <c r="A2" s="423" t="s">
        <v>114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303"/>
    </row>
    <row r="3" spans="1:35" ht="28.5" customHeight="1" thickBot="1">
      <c r="A3" s="428" t="s">
        <v>152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304"/>
    </row>
    <row r="4" spans="1:35" ht="12.75" thickBot="1">
      <c r="A4" s="438" t="s">
        <v>23</v>
      </c>
      <c r="B4" s="441" t="s">
        <v>24</v>
      </c>
      <c r="C4" s="405" t="s">
        <v>7</v>
      </c>
      <c r="D4" s="406"/>
      <c r="E4" s="406"/>
      <c r="F4" s="406"/>
      <c r="G4" s="406"/>
      <c r="H4" s="406"/>
      <c r="I4" s="406"/>
      <c r="J4" s="406"/>
      <c r="K4" s="406"/>
      <c r="L4" s="447"/>
      <c r="M4" s="449" t="s">
        <v>10</v>
      </c>
      <c r="N4" s="450"/>
      <c r="O4" s="578" t="s">
        <v>49</v>
      </c>
      <c r="P4" s="435" t="s">
        <v>48</v>
      </c>
      <c r="Q4" s="405" t="s">
        <v>1</v>
      </c>
      <c r="R4" s="406"/>
      <c r="S4" s="406"/>
      <c r="T4" s="406"/>
      <c r="U4" s="406"/>
      <c r="V4" s="407"/>
      <c r="W4" s="405" t="s">
        <v>128</v>
      </c>
      <c r="X4" s="406"/>
      <c r="Y4" s="406"/>
      <c r="Z4" s="406"/>
      <c r="AA4" s="406"/>
      <c r="AB4" s="407"/>
      <c r="AC4" s="405" t="s">
        <v>129</v>
      </c>
      <c r="AD4" s="406"/>
      <c r="AE4" s="406"/>
      <c r="AF4" s="406"/>
      <c r="AG4" s="406"/>
      <c r="AH4" s="407"/>
      <c r="AI4" s="587" t="s">
        <v>30</v>
      </c>
    </row>
    <row r="5" spans="1:35" ht="12.75" thickBot="1">
      <c r="A5" s="439"/>
      <c r="B5" s="442"/>
      <c r="C5" s="388" t="s">
        <v>35</v>
      </c>
      <c r="D5" s="389"/>
      <c r="E5" s="389"/>
      <c r="F5" s="389"/>
      <c r="G5" s="389"/>
      <c r="H5" s="390"/>
      <c r="I5" s="388" t="s">
        <v>34</v>
      </c>
      <c r="J5" s="389"/>
      <c r="K5" s="389"/>
      <c r="L5" s="446"/>
      <c r="M5" s="451"/>
      <c r="N5" s="452"/>
      <c r="O5" s="579"/>
      <c r="P5" s="436"/>
      <c r="Q5" s="430"/>
      <c r="R5" s="368"/>
      <c r="S5" s="368"/>
      <c r="T5" s="368"/>
      <c r="U5" s="368"/>
      <c r="V5" s="369"/>
      <c r="W5" s="408"/>
      <c r="X5" s="409"/>
      <c r="Y5" s="409"/>
      <c r="Z5" s="409"/>
      <c r="AA5" s="409"/>
      <c r="AB5" s="410"/>
      <c r="AC5" s="408"/>
      <c r="AD5" s="409"/>
      <c r="AE5" s="409"/>
      <c r="AF5" s="409"/>
      <c r="AG5" s="409"/>
      <c r="AH5" s="410"/>
      <c r="AI5" s="588"/>
    </row>
    <row r="6" spans="1:35" ht="12.75" thickBot="1">
      <c r="A6" s="439"/>
      <c r="B6" s="442"/>
      <c r="C6" s="388" t="s">
        <v>126</v>
      </c>
      <c r="D6" s="389"/>
      <c r="E6" s="446"/>
      <c r="F6" s="388" t="s">
        <v>127</v>
      </c>
      <c r="G6" s="389"/>
      <c r="H6" s="390"/>
      <c r="I6" s="399" t="s">
        <v>36</v>
      </c>
      <c r="J6" s="400" t="s">
        <v>14</v>
      </c>
      <c r="K6" s="400" t="s">
        <v>15</v>
      </c>
      <c r="L6" s="400" t="s">
        <v>41</v>
      </c>
      <c r="M6" s="402" t="s">
        <v>13</v>
      </c>
      <c r="N6" s="403"/>
      <c r="O6" s="579"/>
      <c r="P6" s="436"/>
      <c r="Q6" s="408"/>
      <c r="R6" s="409"/>
      <c r="S6" s="409"/>
      <c r="T6" s="409"/>
      <c r="U6" s="409"/>
      <c r="V6" s="410"/>
      <c r="W6" s="402" t="s">
        <v>29</v>
      </c>
      <c r="X6" s="403"/>
      <c r="Y6" s="403"/>
      <c r="Z6" s="403"/>
      <c r="AA6" s="403"/>
      <c r="AB6" s="404"/>
      <c r="AC6" s="402" t="s">
        <v>29</v>
      </c>
      <c r="AD6" s="403"/>
      <c r="AE6" s="403"/>
      <c r="AF6" s="403"/>
      <c r="AG6" s="403"/>
      <c r="AH6" s="404"/>
      <c r="AI6" s="589"/>
    </row>
    <row r="7" spans="1:35" ht="12.75" thickBot="1">
      <c r="A7" s="440"/>
      <c r="B7" s="577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1"/>
      <c r="J7" s="401"/>
      <c r="K7" s="401"/>
      <c r="L7" s="448"/>
      <c r="M7" s="32" t="s">
        <v>126</v>
      </c>
      <c r="N7" s="60" t="s">
        <v>127</v>
      </c>
      <c r="O7" s="580"/>
      <c r="P7" s="437"/>
      <c r="Q7" s="176" t="s">
        <v>2</v>
      </c>
      <c r="R7" s="61" t="s">
        <v>3</v>
      </c>
      <c r="S7" s="61" t="s">
        <v>11</v>
      </c>
      <c r="T7" s="61" t="s">
        <v>14</v>
      </c>
      <c r="U7" s="19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590"/>
    </row>
    <row r="8" spans="1:35" s="340" customFormat="1" ht="18" customHeight="1">
      <c r="A8" s="332"/>
      <c r="B8" s="338" t="s">
        <v>112</v>
      </c>
      <c r="C8" s="571">
        <v>1</v>
      </c>
      <c r="D8" s="525">
        <v>7</v>
      </c>
      <c r="E8" s="536"/>
      <c r="F8" s="537"/>
      <c r="G8" s="339"/>
      <c r="H8" s="531"/>
      <c r="I8" s="521">
        <f>C8+F9</f>
        <v>1</v>
      </c>
      <c r="J8" s="523">
        <v>7</v>
      </c>
      <c r="K8" s="569"/>
      <c r="L8" s="539">
        <f>SUM(I8:K11)</f>
        <v>8</v>
      </c>
      <c r="M8" s="553" t="s">
        <v>52</v>
      </c>
      <c r="N8" s="556"/>
      <c r="O8" s="545">
        <f>P8-U8-V8</f>
        <v>90</v>
      </c>
      <c r="P8" s="561">
        <f>SUM(Q8:V10)</f>
        <v>150</v>
      </c>
      <c r="Q8" s="521">
        <f>W8+AC8</f>
        <v>30</v>
      </c>
      <c r="R8" s="521">
        <f>X8+AD8</f>
        <v>0</v>
      </c>
      <c r="S8" s="521">
        <f>Y8+AE8</f>
        <v>0</v>
      </c>
      <c r="T8" s="521">
        <v>60</v>
      </c>
      <c r="U8" s="521">
        <f>AA8+AG8</f>
        <v>60</v>
      </c>
      <c r="V8" s="539">
        <f>AB8+AH8</f>
        <v>0</v>
      </c>
      <c r="W8" s="581">
        <v>30</v>
      </c>
      <c r="X8" s="550"/>
      <c r="Y8" s="550"/>
      <c r="Z8" s="525">
        <v>30</v>
      </c>
      <c r="AA8" s="525">
        <v>60</v>
      </c>
      <c r="AB8" s="266"/>
      <c r="AC8" s="537"/>
      <c r="AD8" s="550"/>
      <c r="AE8" s="550"/>
      <c r="AF8" s="550"/>
      <c r="AG8" s="525"/>
      <c r="AH8" s="531"/>
      <c r="AI8" s="573" t="s">
        <v>105</v>
      </c>
    </row>
    <row r="9" spans="1:35" s="340" customFormat="1" ht="25.5" customHeight="1">
      <c r="A9" s="520">
        <v>1</v>
      </c>
      <c r="B9" s="265" t="s">
        <v>101</v>
      </c>
      <c r="C9" s="572"/>
      <c r="D9" s="526"/>
      <c r="E9" s="529"/>
      <c r="F9" s="538"/>
      <c r="G9" s="341"/>
      <c r="H9" s="532"/>
      <c r="I9" s="522"/>
      <c r="J9" s="524"/>
      <c r="K9" s="570"/>
      <c r="L9" s="540"/>
      <c r="M9" s="554"/>
      <c r="N9" s="557"/>
      <c r="O9" s="546"/>
      <c r="P9" s="562"/>
      <c r="Q9" s="522"/>
      <c r="R9" s="522"/>
      <c r="S9" s="522"/>
      <c r="T9" s="522"/>
      <c r="U9" s="522"/>
      <c r="V9" s="540"/>
      <c r="W9" s="582"/>
      <c r="X9" s="551"/>
      <c r="Y9" s="551"/>
      <c r="Z9" s="527"/>
      <c r="AA9" s="526"/>
      <c r="AB9" s="529"/>
      <c r="AC9" s="538"/>
      <c r="AD9" s="551"/>
      <c r="AE9" s="551"/>
      <c r="AF9" s="551"/>
      <c r="AG9" s="526"/>
      <c r="AH9" s="532"/>
      <c r="AI9" s="574"/>
    </row>
    <row r="10" spans="1:35" s="340" customFormat="1" ht="31.5" customHeight="1">
      <c r="A10" s="520"/>
      <c r="B10" s="264" t="s">
        <v>102</v>
      </c>
      <c r="C10" s="572"/>
      <c r="D10" s="526"/>
      <c r="E10" s="529"/>
      <c r="F10" s="538"/>
      <c r="G10" s="341"/>
      <c r="H10" s="532"/>
      <c r="I10" s="522"/>
      <c r="J10" s="524"/>
      <c r="K10" s="570"/>
      <c r="L10" s="540"/>
      <c r="M10" s="554"/>
      <c r="N10" s="557"/>
      <c r="O10" s="547"/>
      <c r="P10" s="563"/>
      <c r="Q10" s="528"/>
      <c r="R10" s="528"/>
      <c r="S10" s="528"/>
      <c r="T10" s="528"/>
      <c r="U10" s="528"/>
      <c r="V10" s="541"/>
      <c r="W10" s="583"/>
      <c r="X10" s="552"/>
      <c r="Y10" s="552"/>
      <c r="Z10" s="162">
        <v>30</v>
      </c>
      <c r="AA10" s="527"/>
      <c r="AB10" s="530"/>
      <c r="AC10" s="586"/>
      <c r="AD10" s="552"/>
      <c r="AE10" s="552"/>
      <c r="AF10" s="552"/>
      <c r="AG10" s="527"/>
      <c r="AH10" s="533"/>
      <c r="AI10" s="575"/>
    </row>
    <row r="11" spans="1:35" s="340" customFormat="1" ht="16.5" customHeight="1">
      <c r="A11" s="420"/>
      <c r="B11" s="333" t="s">
        <v>103</v>
      </c>
      <c r="C11" s="535"/>
      <c r="D11" s="527"/>
      <c r="E11" s="178"/>
      <c r="F11" s="177"/>
      <c r="G11" s="342"/>
      <c r="H11" s="533"/>
      <c r="I11" s="143"/>
      <c r="J11" s="144"/>
      <c r="K11" s="145"/>
      <c r="L11" s="541"/>
      <c r="M11" s="555"/>
      <c r="N11" s="558"/>
      <c r="O11" s="335">
        <f>P11-U11-V11</f>
        <v>50</v>
      </c>
      <c r="P11" s="243">
        <f aca="true" t="shared" si="0" ref="P11:P18">SUM(Q11:V11)</f>
        <v>90</v>
      </c>
      <c r="Q11" s="151">
        <f>W11+AC11</f>
        <v>20</v>
      </c>
      <c r="R11" s="151">
        <f aca="true" t="shared" si="1" ref="R11:V22">X11+AD11</f>
        <v>0</v>
      </c>
      <c r="S11" s="151">
        <f t="shared" si="1"/>
        <v>0</v>
      </c>
      <c r="T11" s="151">
        <f t="shared" si="1"/>
        <v>30</v>
      </c>
      <c r="U11" s="151">
        <f t="shared" si="1"/>
        <v>40</v>
      </c>
      <c r="V11" s="153">
        <f t="shared" si="1"/>
        <v>0</v>
      </c>
      <c r="W11" s="168">
        <v>20</v>
      </c>
      <c r="X11" s="162"/>
      <c r="Y11" s="162"/>
      <c r="Z11" s="162">
        <v>30</v>
      </c>
      <c r="AA11" s="133">
        <v>40</v>
      </c>
      <c r="AB11" s="180"/>
      <c r="AC11" s="179"/>
      <c r="AD11" s="178"/>
      <c r="AE11" s="178"/>
      <c r="AF11" s="162"/>
      <c r="AG11" s="133"/>
      <c r="AH11" s="244"/>
      <c r="AI11" s="6" t="s">
        <v>106</v>
      </c>
    </row>
    <row r="12" spans="1:35" ht="36" customHeight="1">
      <c r="A12" s="419">
        <v>2</v>
      </c>
      <c r="B12" s="417" t="s">
        <v>130</v>
      </c>
      <c r="C12" s="598">
        <v>7.5</v>
      </c>
      <c r="D12" s="165"/>
      <c r="E12" s="170"/>
      <c r="F12" s="171"/>
      <c r="G12" s="183"/>
      <c r="H12" s="172"/>
      <c r="I12" s="597">
        <f>C12+F12</f>
        <v>7.5</v>
      </c>
      <c r="J12" s="595">
        <f>D12+G12</f>
        <v>0</v>
      </c>
      <c r="K12" s="584">
        <f>E12+H12</f>
        <v>0</v>
      </c>
      <c r="L12" s="560">
        <f>SUM(I12:K12)</f>
        <v>7.5</v>
      </c>
      <c r="M12" s="559" t="s">
        <v>52</v>
      </c>
      <c r="N12" s="184"/>
      <c r="O12" s="293">
        <f>P12-U12-V12</f>
        <v>50</v>
      </c>
      <c r="P12" s="241">
        <f t="shared" si="0"/>
        <v>95</v>
      </c>
      <c r="Q12" s="240">
        <f aca="true" t="shared" si="2" ref="Q12:Q24">W12+AC12</f>
        <v>50</v>
      </c>
      <c r="R12" s="240">
        <f t="shared" si="1"/>
        <v>0</v>
      </c>
      <c r="S12" s="240">
        <f t="shared" si="1"/>
        <v>0</v>
      </c>
      <c r="T12" s="240">
        <f t="shared" si="1"/>
        <v>0</v>
      </c>
      <c r="U12" s="240">
        <f t="shared" si="1"/>
        <v>45</v>
      </c>
      <c r="V12" s="269">
        <f t="shared" si="1"/>
        <v>0</v>
      </c>
      <c r="W12" s="354">
        <v>50</v>
      </c>
      <c r="X12" s="355"/>
      <c r="Y12" s="355"/>
      <c r="Z12" s="355"/>
      <c r="AA12" s="355">
        <v>45</v>
      </c>
      <c r="AB12" s="358"/>
      <c r="AC12" s="354"/>
      <c r="AD12" s="356"/>
      <c r="AE12" s="356"/>
      <c r="AF12" s="355"/>
      <c r="AG12" s="355"/>
      <c r="AH12" s="360"/>
      <c r="AI12" s="6" t="s">
        <v>105</v>
      </c>
    </row>
    <row r="13" spans="1:35" ht="12">
      <c r="A13" s="420"/>
      <c r="B13" s="418"/>
      <c r="C13" s="599"/>
      <c r="D13" s="162"/>
      <c r="E13" s="178"/>
      <c r="F13" s="177"/>
      <c r="G13" s="179"/>
      <c r="H13" s="180"/>
      <c r="I13" s="528"/>
      <c r="J13" s="596"/>
      <c r="K13" s="585"/>
      <c r="L13" s="541"/>
      <c r="M13" s="555"/>
      <c r="N13" s="181"/>
      <c r="O13" s="293">
        <f>P13-U13-V13</f>
        <v>35</v>
      </c>
      <c r="P13" s="241">
        <f t="shared" si="0"/>
        <v>65</v>
      </c>
      <c r="Q13" s="240">
        <f t="shared" si="2"/>
        <v>35</v>
      </c>
      <c r="R13" s="240">
        <f t="shared" si="1"/>
        <v>0</v>
      </c>
      <c r="S13" s="240">
        <f t="shared" si="1"/>
        <v>0</v>
      </c>
      <c r="T13" s="240">
        <f t="shared" si="1"/>
        <v>0</v>
      </c>
      <c r="U13" s="240">
        <f t="shared" si="1"/>
        <v>30</v>
      </c>
      <c r="V13" s="269">
        <f t="shared" si="1"/>
        <v>0</v>
      </c>
      <c r="W13" s="354">
        <v>35</v>
      </c>
      <c r="X13" s="355"/>
      <c r="Y13" s="355"/>
      <c r="Z13" s="355"/>
      <c r="AA13" s="355">
        <v>30</v>
      </c>
      <c r="AB13" s="358"/>
      <c r="AC13" s="361"/>
      <c r="AD13" s="356"/>
      <c r="AE13" s="356"/>
      <c r="AF13" s="355"/>
      <c r="AG13" s="355"/>
      <c r="AH13" s="360"/>
      <c r="AI13" s="6" t="s">
        <v>106</v>
      </c>
    </row>
    <row r="14" spans="1:35" ht="12">
      <c r="A14" s="419">
        <v>3</v>
      </c>
      <c r="B14" s="417" t="s">
        <v>71</v>
      </c>
      <c r="C14" s="171"/>
      <c r="D14" s="165"/>
      <c r="E14" s="170"/>
      <c r="F14" s="534">
        <v>2.5</v>
      </c>
      <c r="G14" s="567">
        <v>7</v>
      </c>
      <c r="H14" s="568"/>
      <c r="I14" s="593">
        <v>2.5</v>
      </c>
      <c r="J14" s="565">
        <f>D14+G14</f>
        <v>7</v>
      </c>
      <c r="K14" s="543">
        <f>E14+H14</f>
        <v>0</v>
      </c>
      <c r="L14" s="591">
        <f>SUM(I14:K14)</f>
        <v>9.5</v>
      </c>
      <c r="M14" s="185"/>
      <c r="N14" s="548" t="s">
        <v>52</v>
      </c>
      <c r="O14" s="293">
        <f aca="true" t="shared" si="3" ref="O14:O24">P14-U14-V14</f>
        <v>65</v>
      </c>
      <c r="P14" s="242">
        <f>SUM(Q14:V14)</f>
        <v>115</v>
      </c>
      <c r="Q14" s="240">
        <f t="shared" si="2"/>
        <v>20</v>
      </c>
      <c r="R14" s="240">
        <f t="shared" si="1"/>
        <v>0</v>
      </c>
      <c r="S14" s="240">
        <f t="shared" si="1"/>
        <v>0</v>
      </c>
      <c r="T14" s="240">
        <f t="shared" si="1"/>
        <v>45</v>
      </c>
      <c r="U14" s="240">
        <f t="shared" si="1"/>
        <v>50</v>
      </c>
      <c r="V14" s="269">
        <f t="shared" si="1"/>
        <v>0</v>
      </c>
      <c r="W14" s="354"/>
      <c r="X14" s="355"/>
      <c r="Y14" s="355"/>
      <c r="Z14" s="355"/>
      <c r="AA14" s="355"/>
      <c r="AB14" s="358"/>
      <c r="AC14" s="361">
        <v>20</v>
      </c>
      <c r="AD14" s="356"/>
      <c r="AE14" s="356"/>
      <c r="AF14" s="355">
        <v>45</v>
      </c>
      <c r="AG14" s="355">
        <v>50</v>
      </c>
      <c r="AH14" s="360"/>
      <c r="AI14" s="6" t="s">
        <v>105</v>
      </c>
    </row>
    <row r="15" spans="1:35" ht="12">
      <c r="A15" s="520"/>
      <c r="B15" s="418"/>
      <c r="C15" s="177"/>
      <c r="D15" s="162"/>
      <c r="E15" s="178"/>
      <c r="F15" s="535"/>
      <c r="G15" s="527"/>
      <c r="H15" s="533"/>
      <c r="I15" s="594"/>
      <c r="J15" s="566"/>
      <c r="K15" s="544"/>
      <c r="L15" s="592"/>
      <c r="M15" s="187"/>
      <c r="N15" s="549"/>
      <c r="O15" s="293">
        <f t="shared" si="3"/>
        <v>65</v>
      </c>
      <c r="P15" s="242">
        <f t="shared" si="0"/>
        <v>110</v>
      </c>
      <c r="Q15" s="240">
        <f t="shared" si="2"/>
        <v>20</v>
      </c>
      <c r="R15" s="240">
        <f t="shared" si="1"/>
        <v>0</v>
      </c>
      <c r="S15" s="240">
        <f t="shared" si="1"/>
        <v>0</v>
      </c>
      <c r="T15" s="240">
        <f t="shared" si="1"/>
        <v>45</v>
      </c>
      <c r="U15" s="240">
        <f t="shared" si="1"/>
        <v>45</v>
      </c>
      <c r="V15" s="269">
        <f t="shared" si="1"/>
        <v>0</v>
      </c>
      <c r="W15" s="150"/>
      <c r="X15" s="133"/>
      <c r="Y15" s="133"/>
      <c r="Z15" s="133"/>
      <c r="AA15" s="133"/>
      <c r="AB15" s="136"/>
      <c r="AC15" s="135">
        <v>20</v>
      </c>
      <c r="AD15" s="134"/>
      <c r="AE15" s="134"/>
      <c r="AF15" s="133">
        <v>45</v>
      </c>
      <c r="AG15" s="133">
        <v>45</v>
      </c>
      <c r="AH15" s="158"/>
      <c r="AI15" s="6" t="s">
        <v>106</v>
      </c>
    </row>
    <row r="16" spans="1:35" ht="34.5">
      <c r="A16" s="419">
        <v>4</v>
      </c>
      <c r="B16" s="188" t="s">
        <v>113</v>
      </c>
      <c r="C16" s="171"/>
      <c r="D16" s="165"/>
      <c r="E16" s="170"/>
      <c r="F16" s="534">
        <v>1.5</v>
      </c>
      <c r="G16" s="567">
        <v>3</v>
      </c>
      <c r="H16" s="568"/>
      <c r="I16" s="593">
        <v>1.5</v>
      </c>
      <c r="J16" s="565">
        <f>D16+G16</f>
        <v>3</v>
      </c>
      <c r="K16" s="543">
        <v>0</v>
      </c>
      <c r="L16" s="591">
        <f>SUM(I16:K16)</f>
        <v>4.5</v>
      </c>
      <c r="M16" s="185"/>
      <c r="N16" s="564" t="s">
        <v>52</v>
      </c>
      <c r="O16" s="293">
        <f t="shared" si="3"/>
        <v>50</v>
      </c>
      <c r="P16" s="243">
        <f t="shared" si="0"/>
        <v>75</v>
      </c>
      <c r="Q16" s="240">
        <f t="shared" si="2"/>
        <v>20</v>
      </c>
      <c r="R16" s="240">
        <f t="shared" si="1"/>
        <v>0</v>
      </c>
      <c r="S16" s="240">
        <f t="shared" si="1"/>
        <v>0</v>
      </c>
      <c r="T16" s="240">
        <f t="shared" si="1"/>
        <v>30</v>
      </c>
      <c r="U16" s="240">
        <f t="shared" si="1"/>
        <v>25</v>
      </c>
      <c r="V16" s="269">
        <f t="shared" si="1"/>
        <v>0</v>
      </c>
      <c r="W16" s="150"/>
      <c r="X16" s="133"/>
      <c r="Y16" s="133"/>
      <c r="Z16" s="133"/>
      <c r="AA16" s="134"/>
      <c r="AB16" s="136"/>
      <c r="AC16" s="150">
        <v>20</v>
      </c>
      <c r="AD16" s="134"/>
      <c r="AE16" s="134"/>
      <c r="AF16" s="133">
        <v>30</v>
      </c>
      <c r="AG16" s="133">
        <v>25</v>
      </c>
      <c r="AH16" s="189"/>
      <c r="AI16" s="6" t="s">
        <v>72</v>
      </c>
    </row>
    <row r="17" spans="1:35" ht="12">
      <c r="A17" s="520"/>
      <c r="B17" s="186"/>
      <c r="C17" s="177"/>
      <c r="D17" s="162"/>
      <c r="E17" s="178"/>
      <c r="F17" s="535"/>
      <c r="G17" s="527"/>
      <c r="H17" s="533"/>
      <c r="I17" s="594"/>
      <c r="J17" s="566"/>
      <c r="K17" s="544"/>
      <c r="L17" s="592"/>
      <c r="M17" s="187"/>
      <c r="N17" s="558"/>
      <c r="O17" s="293">
        <f t="shared" si="3"/>
        <v>45</v>
      </c>
      <c r="P17" s="243">
        <f t="shared" si="0"/>
        <v>70</v>
      </c>
      <c r="Q17" s="240">
        <f t="shared" si="2"/>
        <v>10</v>
      </c>
      <c r="R17" s="240">
        <f t="shared" si="1"/>
        <v>0</v>
      </c>
      <c r="S17" s="240">
        <f t="shared" si="1"/>
        <v>0</v>
      </c>
      <c r="T17" s="240">
        <f t="shared" si="1"/>
        <v>35</v>
      </c>
      <c r="U17" s="240">
        <f t="shared" si="1"/>
        <v>25</v>
      </c>
      <c r="V17" s="269">
        <f t="shared" si="1"/>
        <v>0</v>
      </c>
      <c r="W17" s="150"/>
      <c r="X17" s="133"/>
      <c r="Y17" s="133"/>
      <c r="Z17" s="133"/>
      <c r="AA17" s="134"/>
      <c r="AB17" s="136"/>
      <c r="AC17" s="150">
        <v>10</v>
      </c>
      <c r="AD17" s="134"/>
      <c r="AE17" s="134"/>
      <c r="AF17" s="133">
        <v>35</v>
      </c>
      <c r="AG17" s="133">
        <v>25</v>
      </c>
      <c r="AH17" s="158"/>
      <c r="AI17" s="6" t="s">
        <v>106</v>
      </c>
    </row>
    <row r="18" spans="1:35" ht="34.5">
      <c r="A18" s="69">
        <v>5</v>
      </c>
      <c r="B18" s="182" t="s">
        <v>131</v>
      </c>
      <c r="C18" s="132">
        <v>3.5</v>
      </c>
      <c r="D18" s="133">
        <v>4</v>
      </c>
      <c r="E18" s="134"/>
      <c r="F18" s="132"/>
      <c r="G18" s="135">
        <v>5</v>
      </c>
      <c r="H18" s="136"/>
      <c r="I18" s="151">
        <f aca="true" t="shared" si="4" ref="I18:K19">C18+F18</f>
        <v>3.5</v>
      </c>
      <c r="J18" s="152">
        <f t="shared" si="4"/>
        <v>9</v>
      </c>
      <c r="K18" s="145">
        <f t="shared" si="4"/>
        <v>0</v>
      </c>
      <c r="L18" s="190">
        <f aca="true" t="shared" si="5" ref="L18:L26">SUM(I18:K18)</f>
        <v>12.5</v>
      </c>
      <c r="M18" s="154"/>
      <c r="N18" s="156" t="s">
        <v>52</v>
      </c>
      <c r="O18" s="293">
        <f t="shared" si="3"/>
        <v>150</v>
      </c>
      <c r="P18" s="241">
        <f t="shared" si="0"/>
        <v>265</v>
      </c>
      <c r="Q18" s="240">
        <f t="shared" si="2"/>
        <v>25</v>
      </c>
      <c r="R18" s="240">
        <f t="shared" si="1"/>
        <v>5</v>
      </c>
      <c r="S18" s="240">
        <f t="shared" si="1"/>
        <v>0</v>
      </c>
      <c r="T18" s="240">
        <f t="shared" si="1"/>
        <v>120</v>
      </c>
      <c r="U18" s="240">
        <f t="shared" si="1"/>
        <v>115</v>
      </c>
      <c r="V18" s="269">
        <f t="shared" si="1"/>
        <v>0</v>
      </c>
      <c r="W18" s="150">
        <v>25</v>
      </c>
      <c r="X18" s="133">
        <v>5</v>
      </c>
      <c r="Y18" s="133"/>
      <c r="Z18" s="133">
        <v>50</v>
      </c>
      <c r="AA18" s="133">
        <v>70</v>
      </c>
      <c r="AB18" s="136"/>
      <c r="AC18" s="150"/>
      <c r="AD18" s="134"/>
      <c r="AE18" s="134"/>
      <c r="AF18" s="133">
        <v>70</v>
      </c>
      <c r="AG18" s="133">
        <v>45</v>
      </c>
      <c r="AH18" s="158"/>
      <c r="AI18" s="6" t="s">
        <v>154</v>
      </c>
    </row>
    <row r="19" spans="1:35" ht="22.5">
      <c r="A19" s="69">
        <v>6</v>
      </c>
      <c r="B19" s="182" t="s">
        <v>132</v>
      </c>
      <c r="C19" s="132">
        <v>1</v>
      </c>
      <c r="D19" s="133"/>
      <c r="E19" s="134"/>
      <c r="F19" s="132"/>
      <c r="G19" s="135"/>
      <c r="H19" s="136"/>
      <c r="I19" s="151">
        <f t="shared" si="4"/>
        <v>1</v>
      </c>
      <c r="J19" s="152">
        <f t="shared" si="4"/>
        <v>0</v>
      </c>
      <c r="K19" s="145">
        <f t="shared" si="4"/>
        <v>0</v>
      </c>
      <c r="L19" s="190">
        <f t="shared" si="5"/>
        <v>1</v>
      </c>
      <c r="M19" s="154" t="s">
        <v>51</v>
      </c>
      <c r="N19" s="156"/>
      <c r="O19" s="293">
        <f t="shared" si="3"/>
        <v>15</v>
      </c>
      <c r="P19" s="241">
        <f aca="true" t="shared" si="6" ref="P19:P24">SUM(Q19:V19)</f>
        <v>25</v>
      </c>
      <c r="Q19" s="240">
        <f t="shared" si="2"/>
        <v>5</v>
      </c>
      <c r="R19" s="240">
        <f t="shared" si="1"/>
        <v>0</v>
      </c>
      <c r="S19" s="240">
        <f t="shared" si="1"/>
        <v>10</v>
      </c>
      <c r="T19" s="240">
        <f t="shared" si="1"/>
        <v>0</v>
      </c>
      <c r="U19" s="240">
        <f t="shared" si="1"/>
        <v>10</v>
      </c>
      <c r="V19" s="269">
        <f t="shared" si="1"/>
        <v>0</v>
      </c>
      <c r="W19" s="150">
        <v>5</v>
      </c>
      <c r="X19" s="133"/>
      <c r="Y19" s="133">
        <v>10</v>
      </c>
      <c r="Z19" s="133"/>
      <c r="AA19" s="133">
        <v>10</v>
      </c>
      <c r="AB19" s="136"/>
      <c r="AC19" s="150"/>
      <c r="AD19" s="134"/>
      <c r="AE19" s="134"/>
      <c r="AF19" s="133"/>
      <c r="AG19" s="133"/>
      <c r="AH19" s="158"/>
      <c r="AI19" s="6" t="s">
        <v>107</v>
      </c>
    </row>
    <row r="20" spans="1:35" ht="34.5">
      <c r="A20" s="69">
        <v>7</v>
      </c>
      <c r="B20" s="182" t="s">
        <v>133</v>
      </c>
      <c r="C20" s="150"/>
      <c r="D20" s="133"/>
      <c r="E20" s="134"/>
      <c r="F20" s="132">
        <v>1</v>
      </c>
      <c r="G20" s="135"/>
      <c r="H20" s="134"/>
      <c r="I20" s="151">
        <f aca="true" t="shared" si="7" ref="I20:K24">C20+F20</f>
        <v>1</v>
      </c>
      <c r="J20" s="152">
        <f t="shared" si="7"/>
        <v>0</v>
      </c>
      <c r="K20" s="145">
        <f t="shared" si="7"/>
        <v>0</v>
      </c>
      <c r="L20" s="153">
        <f t="shared" si="5"/>
        <v>1</v>
      </c>
      <c r="M20" s="159"/>
      <c r="N20" s="160" t="s">
        <v>51</v>
      </c>
      <c r="O20" s="293">
        <f t="shared" si="3"/>
        <v>10</v>
      </c>
      <c r="P20" s="241">
        <f t="shared" si="6"/>
        <v>20</v>
      </c>
      <c r="Q20" s="240">
        <f>W20+AC20</f>
        <v>10</v>
      </c>
      <c r="R20" s="240">
        <f t="shared" si="1"/>
        <v>0</v>
      </c>
      <c r="S20" s="240">
        <f t="shared" si="1"/>
        <v>0</v>
      </c>
      <c r="T20" s="240">
        <f t="shared" si="1"/>
        <v>0</v>
      </c>
      <c r="U20" s="240">
        <f t="shared" si="1"/>
        <v>10</v>
      </c>
      <c r="V20" s="269">
        <f t="shared" si="1"/>
        <v>0</v>
      </c>
      <c r="W20" s="150"/>
      <c r="X20" s="133"/>
      <c r="Y20" s="133"/>
      <c r="Z20" s="133"/>
      <c r="AA20" s="133"/>
      <c r="AB20" s="136"/>
      <c r="AC20" s="150">
        <v>10</v>
      </c>
      <c r="AD20" s="134"/>
      <c r="AE20" s="134"/>
      <c r="AF20" s="133"/>
      <c r="AG20" s="133">
        <v>10</v>
      </c>
      <c r="AH20" s="158"/>
      <c r="AI20" s="6" t="s">
        <v>73</v>
      </c>
    </row>
    <row r="21" spans="1:35" ht="34.5">
      <c r="A21" s="69">
        <v>8</v>
      </c>
      <c r="B21" s="182" t="s">
        <v>134</v>
      </c>
      <c r="C21" s="150"/>
      <c r="D21" s="133"/>
      <c r="E21" s="134"/>
      <c r="F21" s="132">
        <v>1</v>
      </c>
      <c r="G21" s="135"/>
      <c r="H21" s="134"/>
      <c r="I21" s="151">
        <f t="shared" si="7"/>
        <v>1</v>
      </c>
      <c r="J21" s="152">
        <f t="shared" si="7"/>
        <v>0</v>
      </c>
      <c r="K21" s="145">
        <f t="shared" si="7"/>
        <v>0</v>
      </c>
      <c r="L21" s="153">
        <f t="shared" si="5"/>
        <v>1</v>
      </c>
      <c r="M21" s="159"/>
      <c r="N21" s="160" t="s">
        <v>51</v>
      </c>
      <c r="O21" s="293">
        <f t="shared" si="3"/>
        <v>10</v>
      </c>
      <c r="P21" s="241">
        <f t="shared" si="6"/>
        <v>20</v>
      </c>
      <c r="Q21" s="240">
        <f t="shared" si="2"/>
        <v>10</v>
      </c>
      <c r="R21" s="240">
        <f aca="true" t="shared" si="8" ref="R21:R30">X21+AD21</f>
        <v>0</v>
      </c>
      <c r="S21" s="240">
        <f aca="true" t="shared" si="9" ref="S21:T30">Y21+AE21</f>
        <v>0</v>
      </c>
      <c r="T21" s="240">
        <f t="shared" si="1"/>
        <v>0</v>
      </c>
      <c r="U21" s="240">
        <f>AA21+AG21</f>
        <v>10</v>
      </c>
      <c r="V21" s="269">
        <f t="shared" si="1"/>
        <v>0</v>
      </c>
      <c r="W21" s="150"/>
      <c r="X21" s="133"/>
      <c r="Y21" s="133"/>
      <c r="Z21" s="133"/>
      <c r="AA21" s="134"/>
      <c r="AB21" s="136"/>
      <c r="AC21" s="150">
        <v>10</v>
      </c>
      <c r="AD21" s="133"/>
      <c r="AE21" s="133"/>
      <c r="AF21" s="133"/>
      <c r="AG21" s="133">
        <v>10</v>
      </c>
      <c r="AH21" s="158"/>
      <c r="AI21" s="6" t="s">
        <v>142</v>
      </c>
    </row>
    <row r="22" spans="1:35" ht="34.5">
      <c r="A22" s="69">
        <v>9</v>
      </c>
      <c r="B22" s="182" t="s">
        <v>135</v>
      </c>
      <c r="C22" s="150"/>
      <c r="D22" s="133"/>
      <c r="E22" s="134"/>
      <c r="F22" s="132">
        <v>1</v>
      </c>
      <c r="G22" s="135"/>
      <c r="H22" s="134"/>
      <c r="I22" s="151">
        <f t="shared" si="7"/>
        <v>1</v>
      </c>
      <c r="J22" s="152">
        <f t="shared" si="7"/>
        <v>0</v>
      </c>
      <c r="K22" s="145">
        <f t="shared" si="7"/>
        <v>0</v>
      </c>
      <c r="L22" s="153">
        <f t="shared" si="5"/>
        <v>1</v>
      </c>
      <c r="M22" s="159"/>
      <c r="N22" s="160" t="s">
        <v>51</v>
      </c>
      <c r="O22" s="293">
        <f t="shared" si="3"/>
        <v>10</v>
      </c>
      <c r="P22" s="241">
        <f t="shared" si="6"/>
        <v>20</v>
      </c>
      <c r="Q22" s="240">
        <f t="shared" si="2"/>
        <v>10</v>
      </c>
      <c r="R22" s="240">
        <f t="shared" si="8"/>
        <v>0</v>
      </c>
      <c r="S22" s="240">
        <f t="shared" si="9"/>
        <v>0</v>
      </c>
      <c r="T22" s="240">
        <f t="shared" si="1"/>
        <v>0</v>
      </c>
      <c r="U22" s="240">
        <f t="shared" si="1"/>
        <v>10</v>
      </c>
      <c r="V22" s="269">
        <f t="shared" si="1"/>
        <v>0</v>
      </c>
      <c r="W22" s="150"/>
      <c r="X22" s="133"/>
      <c r="Y22" s="133"/>
      <c r="Z22" s="133"/>
      <c r="AA22" s="134"/>
      <c r="AB22" s="136"/>
      <c r="AC22" s="150">
        <v>10</v>
      </c>
      <c r="AD22" s="133"/>
      <c r="AE22" s="133"/>
      <c r="AF22" s="133"/>
      <c r="AG22" s="133">
        <v>10</v>
      </c>
      <c r="AH22" s="158"/>
      <c r="AI22" s="6" t="s">
        <v>74</v>
      </c>
    </row>
    <row r="23" spans="1:35" ht="34.5">
      <c r="A23" s="69">
        <v>10</v>
      </c>
      <c r="B23" s="182" t="s">
        <v>136</v>
      </c>
      <c r="C23" s="150">
        <v>1</v>
      </c>
      <c r="D23" s="133"/>
      <c r="E23" s="134"/>
      <c r="F23" s="132"/>
      <c r="G23" s="133"/>
      <c r="H23" s="134"/>
      <c r="I23" s="151">
        <f t="shared" si="7"/>
        <v>1</v>
      </c>
      <c r="J23" s="152">
        <f t="shared" si="7"/>
        <v>0</v>
      </c>
      <c r="K23" s="145">
        <f t="shared" si="7"/>
        <v>0</v>
      </c>
      <c r="L23" s="153">
        <f t="shared" si="5"/>
        <v>1</v>
      </c>
      <c r="M23" s="159" t="s">
        <v>51</v>
      </c>
      <c r="N23" s="160"/>
      <c r="O23" s="293">
        <f t="shared" si="3"/>
        <v>10</v>
      </c>
      <c r="P23" s="241">
        <f t="shared" si="6"/>
        <v>20</v>
      </c>
      <c r="Q23" s="240">
        <f t="shared" si="2"/>
        <v>10</v>
      </c>
      <c r="R23" s="240">
        <f t="shared" si="8"/>
        <v>0</v>
      </c>
      <c r="S23" s="240">
        <f t="shared" si="9"/>
        <v>0</v>
      </c>
      <c r="T23" s="240">
        <f t="shared" si="9"/>
        <v>0</v>
      </c>
      <c r="U23" s="240">
        <f>AA23+AG23</f>
        <v>10</v>
      </c>
      <c r="V23" s="269">
        <f aca="true" t="shared" si="10" ref="V23:V30">AB23+AH23</f>
        <v>0</v>
      </c>
      <c r="W23" s="150">
        <v>10</v>
      </c>
      <c r="X23" s="150"/>
      <c r="Y23" s="150"/>
      <c r="Z23" s="133"/>
      <c r="AA23" s="134">
        <v>10</v>
      </c>
      <c r="AB23" s="136"/>
      <c r="AC23" s="150"/>
      <c r="AD23" s="150"/>
      <c r="AE23" s="150"/>
      <c r="AF23" s="133"/>
      <c r="AG23" s="133"/>
      <c r="AH23" s="158"/>
      <c r="AI23" s="6" t="s">
        <v>74</v>
      </c>
    </row>
    <row r="24" spans="1:35" ht="22.5">
      <c r="A24" s="69">
        <v>11</v>
      </c>
      <c r="B24" s="182" t="s">
        <v>77</v>
      </c>
      <c r="C24" s="150">
        <v>2</v>
      </c>
      <c r="D24" s="133"/>
      <c r="E24" s="134"/>
      <c r="F24" s="132"/>
      <c r="G24" s="133"/>
      <c r="H24" s="134"/>
      <c r="I24" s="151">
        <f t="shared" si="7"/>
        <v>2</v>
      </c>
      <c r="J24" s="152">
        <f t="shared" si="7"/>
        <v>0</v>
      </c>
      <c r="K24" s="145">
        <f t="shared" si="7"/>
        <v>0</v>
      </c>
      <c r="L24" s="153">
        <f t="shared" si="5"/>
        <v>2</v>
      </c>
      <c r="M24" s="159" t="s">
        <v>51</v>
      </c>
      <c r="N24" s="160"/>
      <c r="O24" s="293">
        <f t="shared" si="3"/>
        <v>25</v>
      </c>
      <c r="P24" s="241">
        <f t="shared" si="6"/>
        <v>50</v>
      </c>
      <c r="Q24" s="240">
        <f t="shared" si="2"/>
        <v>25</v>
      </c>
      <c r="R24" s="240">
        <f t="shared" si="8"/>
        <v>0</v>
      </c>
      <c r="S24" s="240">
        <f t="shared" si="9"/>
        <v>0</v>
      </c>
      <c r="T24" s="240">
        <f t="shared" si="9"/>
        <v>0</v>
      </c>
      <c r="U24" s="240">
        <v>25</v>
      </c>
      <c r="V24" s="269">
        <f t="shared" si="10"/>
        <v>0</v>
      </c>
      <c r="W24" s="150">
        <v>25</v>
      </c>
      <c r="X24" s="150"/>
      <c r="Y24" s="150"/>
      <c r="Z24" s="133"/>
      <c r="AA24" s="133">
        <v>25</v>
      </c>
      <c r="AB24" s="136"/>
      <c r="AC24" s="150"/>
      <c r="AD24" s="150"/>
      <c r="AE24" s="150"/>
      <c r="AF24" s="133"/>
      <c r="AG24" s="133"/>
      <c r="AH24" s="158"/>
      <c r="AI24" s="6" t="s">
        <v>75</v>
      </c>
    </row>
    <row r="25" spans="1:35" ht="22.5">
      <c r="A25" s="69">
        <v>12</v>
      </c>
      <c r="B25" s="182" t="s">
        <v>137</v>
      </c>
      <c r="C25" s="132">
        <v>2</v>
      </c>
      <c r="D25" s="133"/>
      <c r="E25" s="134"/>
      <c r="F25" s="132"/>
      <c r="G25" s="135"/>
      <c r="H25" s="136"/>
      <c r="I25" s="151">
        <f aca="true" t="shared" si="11" ref="I25:K26">C25+F25</f>
        <v>2</v>
      </c>
      <c r="J25" s="152">
        <f t="shared" si="11"/>
        <v>0</v>
      </c>
      <c r="K25" s="145">
        <f t="shared" si="11"/>
        <v>0</v>
      </c>
      <c r="L25" s="153">
        <f t="shared" si="5"/>
        <v>2</v>
      </c>
      <c r="M25" s="159" t="s">
        <v>51</v>
      </c>
      <c r="N25" s="156"/>
      <c r="O25" s="293">
        <f aca="true" t="shared" si="12" ref="O25:O30">P25-U25-V25</f>
        <v>25</v>
      </c>
      <c r="P25" s="241">
        <f aca="true" t="shared" si="13" ref="P25:P30">SUM(Q25:V25)</f>
        <v>50</v>
      </c>
      <c r="Q25" s="240">
        <f aca="true" t="shared" si="14" ref="Q25:Q30">W25+AC25</f>
        <v>25</v>
      </c>
      <c r="R25" s="240">
        <f t="shared" si="8"/>
        <v>0</v>
      </c>
      <c r="S25" s="240">
        <f aca="true" t="shared" si="15" ref="S25:S30">Y25+AE25</f>
        <v>0</v>
      </c>
      <c r="T25" s="240">
        <f t="shared" si="9"/>
        <v>0</v>
      </c>
      <c r="U25" s="240">
        <v>25</v>
      </c>
      <c r="V25" s="269">
        <f t="shared" si="10"/>
        <v>0</v>
      </c>
      <c r="W25" s="150">
        <v>25</v>
      </c>
      <c r="X25" s="133"/>
      <c r="Y25" s="133"/>
      <c r="Z25" s="133"/>
      <c r="AA25" s="133">
        <v>25</v>
      </c>
      <c r="AB25" s="136"/>
      <c r="AC25" s="150"/>
      <c r="AD25" s="150"/>
      <c r="AE25" s="150"/>
      <c r="AF25" s="133"/>
      <c r="AG25" s="165"/>
      <c r="AH25" s="192"/>
      <c r="AI25" s="6" t="s">
        <v>76</v>
      </c>
    </row>
    <row r="26" spans="1:35" ht="12">
      <c r="A26" s="311">
        <v>13</v>
      </c>
      <c r="B26" s="163" t="s">
        <v>108</v>
      </c>
      <c r="C26" s="132">
        <v>2</v>
      </c>
      <c r="D26" s="133"/>
      <c r="E26" s="134"/>
      <c r="F26" s="132">
        <v>2</v>
      </c>
      <c r="G26" s="135"/>
      <c r="H26" s="136"/>
      <c r="I26" s="151">
        <f t="shared" si="11"/>
        <v>4</v>
      </c>
      <c r="J26" s="152">
        <f t="shared" si="11"/>
        <v>0</v>
      </c>
      <c r="K26" s="294">
        <f t="shared" si="11"/>
        <v>0</v>
      </c>
      <c r="L26" s="153">
        <f t="shared" si="5"/>
        <v>4</v>
      </c>
      <c r="M26" s="159"/>
      <c r="N26" s="156" t="s">
        <v>52</v>
      </c>
      <c r="O26" s="287">
        <f t="shared" si="12"/>
        <v>60</v>
      </c>
      <c r="P26" s="241">
        <f t="shared" si="13"/>
        <v>120</v>
      </c>
      <c r="Q26" s="240">
        <f t="shared" si="14"/>
        <v>0</v>
      </c>
      <c r="R26" s="240">
        <f t="shared" si="8"/>
        <v>0</v>
      </c>
      <c r="S26" s="240">
        <f t="shared" si="15"/>
        <v>60</v>
      </c>
      <c r="T26" s="240">
        <f t="shared" si="9"/>
        <v>0</v>
      </c>
      <c r="U26" s="240">
        <f>AA26+AG26</f>
        <v>60</v>
      </c>
      <c r="V26" s="269">
        <f t="shared" si="10"/>
        <v>0</v>
      </c>
      <c r="W26" s="150"/>
      <c r="X26" s="133"/>
      <c r="Y26" s="133">
        <v>30</v>
      </c>
      <c r="Z26" s="133"/>
      <c r="AA26" s="133">
        <v>30</v>
      </c>
      <c r="AB26" s="136"/>
      <c r="AC26" s="150"/>
      <c r="AD26" s="150"/>
      <c r="AE26" s="150">
        <v>30</v>
      </c>
      <c r="AF26" s="134"/>
      <c r="AG26" s="133">
        <v>30</v>
      </c>
      <c r="AH26" s="246"/>
      <c r="AI26" s="6" t="s">
        <v>63</v>
      </c>
    </row>
    <row r="27" spans="1:35" s="340" customFormat="1" ht="45.75">
      <c r="A27" s="69">
        <v>14</v>
      </c>
      <c r="B27" s="333" t="s">
        <v>138</v>
      </c>
      <c r="C27" s="168"/>
      <c r="D27" s="162"/>
      <c r="E27" s="178"/>
      <c r="F27" s="177"/>
      <c r="G27" s="179"/>
      <c r="H27" s="178">
        <v>2</v>
      </c>
      <c r="I27" s="143"/>
      <c r="J27" s="144"/>
      <c r="K27" s="145">
        <v>2</v>
      </c>
      <c r="L27" s="146">
        <v>2</v>
      </c>
      <c r="M27" s="147"/>
      <c r="N27" s="181" t="s">
        <v>51</v>
      </c>
      <c r="O27" s="287">
        <f t="shared" si="12"/>
        <v>0</v>
      </c>
      <c r="P27" s="343">
        <f t="shared" si="13"/>
        <v>60</v>
      </c>
      <c r="Q27" s="151">
        <f t="shared" si="14"/>
        <v>0</v>
      </c>
      <c r="R27" s="151">
        <f t="shared" si="8"/>
        <v>0</v>
      </c>
      <c r="S27" s="151">
        <f t="shared" si="15"/>
        <v>0</v>
      </c>
      <c r="T27" s="151">
        <f t="shared" si="9"/>
        <v>0</v>
      </c>
      <c r="U27" s="151">
        <v>0</v>
      </c>
      <c r="V27" s="153">
        <f t="shared" si="10"/>
        <v>60</v>
      </c>
      <c r="W27" s="168"/>
      <c r="X27" s="168"/>
      <c r="Y27" s="168"/>
      <c r="Z27" s="162"/>
      <c r="AA27" s="162"/>
      <c r="AB27" s="180"/>
      <c r="AC27" s="168"/>
      <c r="AD27" s="168"/>
      <c r="AE27" s="168"/>
      <c r="AF27" s="162"/>
      <c r="AG27" s="334"/>
      <c r="AH27" s="158">
        <v>60</v>
      </c>
      <c r="AI27" s="6" t="s">
        <v>110</v>
      </c>
    </row>
    <row r="28" spans="1:35" s="340" customFormat="1" ht="22.5">
      <c r="A28" s="69">
        <v>15</v>
      </c>
      <c r="B28" s="182" t="s">
        <v>139</v>
      </c>
      <c r="C28" s="150"/>
      <c r="D28" s="133"/>
      <c r="E28" s="134"/>
      <c r="F28" s="132"/>
      <c r="G28" s="135"/>
      <c r="H28" s="134">
        <v>1</v>
      </c>
      <c r="I28" s="151"/>
      <c r="J28" s="152"/>
      <c r="K28" s="145">
        <v>1</v>
      </c>
      <c r="L28" s="153">
        <v>1</v>
      </c>
      <c r="M28" s="159"/>
      <c r="N28" s="156" t="s">
        <v>51</v>
      </c>
      <c r="O28" s="287">
        <f t="shared" si="12"/>
        <v>0</v>
      </c>
      <c r="P28" s="343">
        <f t="shared" si="13"/>
        <v>30</v>
      </c>
      <c r="Q28" s="151">
        <f t="shared" si="14"/>
        <v>0</v>
      </c>
      <c r="R28" s="151">
        <f t="shared" si="8"/>
        <v>0</v>
      </c>
      <c r="S28" s="151">
        <f t="shared" si="15"/>
        <v>0</v>
      </c>
      <c r="T28" s="151">
        <f t="shared" si="9"/>
        <v>0</v>
      </c>
      <c r="U28" s="151">
        <v>0</v>
      </c>
      <c r="V28" s="153">
        <f t="shared" si="10"/>
        <v>30</v>
      </c>
      <c r="W28" s="150"/>
      <c r="X28" s="150"/>
      <c r="Y28" s="150"/>
      <c r="Z28" s="133"/>
      <c r="AA28" s="133"/>
      <c r="AB28" s="136"/>
      <c r="AC28" s="150"/>
      <c r="AD28" s="150"/>
      <c r="AE28" s="150"/>
      <c r="AF28" s="133"/>
      <c r="AG28" s="165"/>
      <c r="AH28" s="158">
        <v>30</v>
      </c>
      <c r="AI28" s="6" t="s">
        <v>110</v>
      </c>
    </row>
    <row r="29" spans="1:35" s="340" customFormat="1" ht="34.5">
      <c r="A29" s="69">
        <v>16</v>
      </c>
      <c r="B29" s="182" t="s">
        <v>140</v>
      </c>
      <c r="C29" s="150"/>
      <c r="D29" s="133"/>
      <c r="E29" s="134"/>
      <c r="F29" s="132"/>
      <c r="G29" s="135"/>
      <c r="H29" s="134">
        <v>1.5</v>
      </c>
      <c r="I29" s="151"/>
      <c r="J29" s="152"/>
      <c r="K29" s="145">
        <v>1.5</v>
      </c>
      <c r="L29" s="153">
        <v>1.5</v>
      </c>
      <c r="M29" s="159"/>
      <c r="N29" s="156" t="s">
        <v>51</v>
      </c>
      <c r="O29" s="287">
        <f t="shared" si="12"/>
        <v>0</v>
      </c>
      <c r="P29" s="343">
        <f t="shared" si="13"/>
        <v>40</v>
      </c>
      <c r="Q29" s="151">
        <f t="shared" si="14"/>
        <v>0</v>
      </c>
      <c r="R29" s="151">
        <f t="shared" si="8"/>
        <v>0</v>
      </c>
      <c r="S29" s="151">
        <f t="shared" si="15"/>
        <v>0</v>
      </c>
      <c r="T29" s="151">
        <f t="shared" si="9"/>
        <v>0</v>
      </c>
      <c r="U29" s="151">
        <v>0</v>
      </c>
      <c r="V29" s="153">
        <f t="shared" si="10"/>
        <v>40</v>
      </c>
      <c r="W29" s="150"/>
      <c r="X29" s="150"/>
      <c r="Y29" s="150"/>
      <c r="Z29" s="133"/>
      <c r="AA29" s="133"/>
      <c r="AB29" s="136"/>
      <c r="AC29" s="150"/>
      <c r="AD29" s="150"/>
      <c r="AE29" s="150"/>
      <c r="AF29" s="133"/>
      <c r="AG29" s="133"/>
      <c r="AH29" s="158">
        <v>40</v>
      </c>
      <c r="AI29" s="6" t="s">
        <v>110</v>
      </c>
    </row>
    <row r="30" spans="1:35" s="340" customFormat="1" ht="46.5" thickBot="1">
      <c r="A30" s="23">
        <v>17</v>
      </c>
      <c r="B30" s="344" t="s">
        <v>141</v>
      </c>
      <c r="C30" s="345"/>
      <c r="D30" s="247"/>
      <c r="E30" s="316"/>
      <c r="F30" s="345"/>
      <c r="G30" s="346"/>
      <c r="H30" s="302">
        <v>1.5</v>
      </c>
      <c r="I30" s="347"/>
      <c r="J30" s="296"/>
      <c r="K30" s="348">
        <v>1.5</v>
      </c>
      <c r="L30" s="298">
        <v>1.5</v>
      </c>
      <c r="M30" s="299"/>
      <c r="N30" s="317" t="s">
        <v>51</v>
      </c>
      <c r="O30" s="287">
        <f t="shared" si="12"/>
        <v>0</v>
      </c>
      <c r="P30" s="343">
        <f t="shared" si="13"/>
        <v>40</v>
      </c>
      <c r="Q30" s="151">
        <f t="shared" si="14"/>
        <v>0</v>
      </c>
      <c r="R30" s="151">
        <f t="shared" si="8"/>
        <v>0</v>
      </c>
      <c r="S30" s="151">
        <f t="shared" si="15"/>
        <v>0</v>
      </c>
      <c r="T30" s="151">
        <f t="shared" si="9"/>
        <v>0</v>
      </c>
      <c r="U30" s="151">
        <v>0</v>
      </c>
      <c r="V30" s="153">
        <f t="shared" si="10"/>
        <v>40</v>
      </c>
      <c r="W30" s="301"/>
      <c r="X30" s="247"/>
      <c r="Y30" s="247"/>
      <c r="Z30" s="247"/>
      <c r="AA30" s="247"/>
      <c r="AB30" s="302"/>
      <c r="AC30" s="301"/>
      <c r="AD30" s="301"/>
      <c r="AE30" s="301"/>
      <c r="AF30" s="316"/>
      <c r="AG30" s="247"/>
      <c r="AH30" s="318">
        <v>40</v>
      </c>
      <c r="AI30" s="39" t="s">
        <v>110</v>
      </c>
    </row>
    <row r="31" spans="1:35" ht="12.75" thickBot="1">
      <c r="A31" s="384" t="s">
        <v>6</v>
      </c>
      <c r="B31" s="385"/>
      <c r="C31" s="59">
        <f>SUM(C8:C30)</f>
        <v>20</v>
      </c>
      <c r="D31" s="61">
        <f>SUM(D8:D30)</f>
        <v>11</v>
      </c>
      <c r="E31" s="62">
        <f>SUM(E9:E30)</f>
        <v>0</v>
      </c>
      <c r="F31" s="59">
        <f>SUM(F9:F30)</f>
        <v>9</v>
      </c>
      <c r="G31" s="61">
        <f>SUM(G9:G30)</f>
        <v>15</v>
      </c>
      <c r="H31" s="62">
        <f>SUM(H8:H30)</f>
        <v>6</v>
      </c>
      <c r="I31" s="59">
        <f>SUM(I8:I30)</f>
        <v>29</v>
      </c>
      <c r="J31" s="61">
        <f>SUM(J8:J30)</f>
        <v>26</v>
      </c>
      <c r="K31" s="320">
        <f>SUM(K8:K30)</f>
        <v>6</v>
      </c>
      <c r="L31" s="120">
        <f>SUM(L8:L30)</f>
        <v>61</v>
      </c>
      <c r="M31" s="312">
        <f>COUNTIF(M8:M30,"EGZ")</f>
        <v>2</v>
      </c>
      <c r="N31" s="313">
        <f>COUNTIF(N8:N30,"EGZ")</f>
        <v>4</v>
      </c>
      <c r="O31" s="314">
        <f aca="true" t="shared" si="16" ref="O31:W31">SUM(O8:O30)</f>
        <v>765</v>
      </c>
      <c r="P31" s="120">
        <f t="shared" si="16"/>
        <v>1530</v>
      </c>
      <c r="Q31" s="312">
        <f t="shared" si="16"/>
        <v>325</v>
      </c>
      <c r="R31" s="312">
        <f t="shared" si="16"/>
        <v>5</v>
      </c>
      <c r="S31" s="312">
        <f t="shared" si="16"/>
        <v>70</v>
      </c>
      <c r="T31" s="245">
        <f t="shared" si="16"/>
        <v>365</v>
      </c>
      <c r="U31" s="312">
        <f t="shared" si="16"/>
        <v>595</v>
      </c>
      <c r="V31" s="245">
        <f t="shared" si="16"/>
        <v>170</v>
      </c>
      <c r="W31" s="245">
        <f t="shared" si="16"/>
        <v>225</v>
      </c>
      <c r="X31" s="245">
        <f>SUM(X9:X30)</f>
        <v>5</v>
      </c>
      <c r="Y31" s="245">
        <f>SUM(Y9:Y30)</f>
        <v>40</v>
      </c>
      <c r="Z31" s="245">
        <f>SUM(Z8:Z30)</f>
        <v>140</v>
      </c>
      <c r="AA31" s="245">
        <f>SUM(AA8:AA30)</f>
        <v>345</v>
      </c>
      <c r="AB31" s="245">
        <f>SUM(AB9:AB30)</f>
        <v>0</v>
      </c>
      <c r="AC31" s="245">
        <f>SUM(AC9:AC30)</f>
        <v>100</v>
      </c>
      <c r="AD31" s="245">
        <f>SUM(AD9:AD30)</f>
        <v>0</v>
      </c>
      <c r="AE31" s="245">
        <f>SUM(AE9:AE30)</f>
        <v>30</v>
      </c>
      <c r="AF31" s="245">
        <f>SUM(AF9:AF30)</f>
        <v>225</v>
      </c>
      <c r="AG31" s="245">
        <f>SUM(AG8:AG30)</f>
        <v>250</v>
      </c>
      <c r="AH31" s="245">
        <f>SUM(AH8:AH30)</f>
        <v>170</v>
      </c>
      <c r="AI31" s="315"/>
    </row>
    <row r="32" spans="1:35" ht="12.75" thickBot="1">
      <c r="A32" s="2"/>
      <c r="B32" s="7" t="s">
        <v>33</v>
      </c>
      <c r="C32" s="388">
        <f>SUM(C31:E31)</f>
        <v>31</v>
      </c>
      <c r="D32" s="389"/>
      <c r="E32" s="446"/>
      <c r="F32" s="388">
        <f>SUM(F31:H31)</f>
        <v>30</v>
      </c>
      <c r="G32" s="389"/>
      <c r="H32" s="389"/>
      <c r="I32" s="94"/>
      <c r="J32" s="495" t="s">
        <v>44</v>
      </c>
      <c r="K32" s="496"/>
      <c r="L32" s="497"/>
      <c r="M32" s="498" t="s">
        <v>45</v>
      </c>
      <c r="N32" s="499"/>
      <c r="O32" s="105"/>
      <c r="P32" s="26"/>
      <c r="Q32" s="480">
        <f>W32+AC32</f>
        <v>765</v>
      </c>
      <c r="R32" s="481"/>
      <c r="S32" s="481"/>
      <c r="T32" s="482"/>
      <c r="U32" s="542">
        <f>AA32+AG32</f>
        <v>765</v>
      </c>
      <c r="V32" s="486"/>
      <c r="W32" s="483">
        <f>SUM(W31:Z31)</f>
        <v>410</v>
      </c>
      <c r="X32" s="484"/>
      <c r="Y32" s="484"/>
      <c r="Z32" s="485"/>
      <c r="AA32" s="388">
        <f>SUM(AA31:AB31)</f>
        <v>345</v>
      </c>
      <c r="AB32" s="390"/>
      <c r="AC32" s="483">
        <f>SUM(AC31:AF31)</f>
        <v>355</v>
      </c>
      <c r="AD32" s="484"/>
      <c r="AE32" s="484"/>
      <c r="AF32" s="485"/>
      <c r="AG32" s="388">
        <f>SUM(AG31:AH31)</f>
        <v>420</v>
      </c>
      <c r="AH32" s="390"/>
      <c r="AI32" s="27"/>
    </row>
    <row r="33" spans="1:35" ht="12.75" thickBot="1">
      <c r="A33" s="2"/>
      <c r="B33" s="88"/>
      <c r="C33" s="88"/>
      <c r="D33" s="88"/>
      <c r="E33" s="98"/>
      <c r="F33" s="88"/>
      <c r="G33" s="88"/>
      <c r="H33" s="88"/>
      <c r="I33" s="2"/>
      <c r="J33" s="487" t="s">
        <v>42</v>
      </c>
      <c r="K33" s="488"/>
      <c r="L33" s="488"/>
      <c r="M33" s="488"/>
      <c r="N33" s="489"/>
      <c r="O33" s="104"/>
      <c r="P33" s="26"/>
      <c r="Q33" s="386">
        <f>SUM(W33:AH33)</f>
        <v>1530</v>
      </c>
      <c r="R33" s="479"/>
      <c r="S33" s="479"/>
      <c r="T33" s="479"/>
      <c r="U33" s="479"/>
      <c r="V33" s="446"/>
      <c r="W33" s="388">
        <f>W32+AA32</f>
        <v>755</v>
      </c>
      <c r="X33" s="479"/>
      <c r="Y33" s="479"/>
      <c r="Z33" s="479"/>
      <c r="AA33" s="479"/>
      <c r="AB33" s="446"/>
      <c r="AC33" s="388">
        <f>AC32+AG32</f>
        <v>775</v>
      </c>
      <c r="AD33" s="389"/>
      <c r="AE33" s="389"/>
      <c r="AF33" s="389"/>
      <c r="AG33" s="389"/>
      <c r="AH33" s="390"/>
      <c r="AI33" s="27"/>
    </row>
    <row r="34" spans="1:35" ht="12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6"/>
      <c r="N34" s="26"/>
      <c r="O34" s="26"/>
      <c r="P34" s="26"/>
      <c r="Q34" s="29"/>
      <c r="R34" s="29"/>
      <c r="S34" s="29"/>
      <c r="T34" s="29"/>
      <c r="U34" s="29"/>
      <c r="V34" s="29"/>
      <c r="W34" s="8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7"/>
    </row>
    <row r="35" spans="1:35" ht="12.75" customHeight="1" thickBot="1">
      <c r="A35" s="372" t="s">
        <v>25</v>
      </c>
      <c r="B35" s="373"/>
      <c r="C35" s="374" t="s">
        <v>26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6"/>
      <c r="W35" s="41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ht="12">
      <c r="A36" s="370" t="s">
        <v>92</v>
      </c>
      <c r="B36" s="371"/>
      <c r="C36" s="377" t="s">
        <v>93</v>
      </c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1"/>
      <c r="R36" s="309" t="s">
        <v>94</v>
      </c>
      <c r="S36" s="309"/>
      <c r="T36" s="309"/>
      <c r="U36" s="310"/>
      <c r="V36" s="310"/>
      <c r="W36" s="41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ht="12">
      <c r="A37" s="381" t="s">
        <v>95</v>
      </c>
      <c r="B37" s="383"/>
      <c r="C37" s="416" t="s">
        <v>96</v>
      </c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3"/>
      <c r="R37" s="249" t="s">
        <v>97</v>
      </c>
      <c r="S37" s="257"/>
      <c r="T37" s="257"/>
      <c r="U37" s="258"/>
      <c r="V37" s="259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ht="12.75" thickBot="1">
      <c r="A38" s="414"/>
      <c r="B38" s="415"/>
      <c r="C38" s="381" t="s">
        <v>98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3"/>
      <c r="R38" s="307" t="s">
        <v>99</v>
      </c>
      <c r="S38" s="260"/>
      <c r="T38" s="260"/>
      <c r="U38" s="261"/>
      <c r="V38" s="262"/>
      <c r="W38" s="41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ht="13.5" customHeight="1" thickBot="1">
      <c r="A39" s="362"/>
      <c r="B39" s="363"/>
      <c r="C39" s="362" t="s">
        <v>100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4"/>
      <c r="R39" s="308"/>
      <c r="S39" s="249"/>
      <c r="T39" s="249"/>
      <c r="U39" s="249"/>
      <c r="V39" s="263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</sheetData>
  <sheetProtection/>
  <mergeCells count="109">
    <mergeCell ref="B14:B15"/>
    <mergeCell ref="F16:F17"/>
    <mergeCell ref="G16:G17"/>
    <mergeCell ref="H16:H17"/>
    <mergeCell ref="J12:J13"/>
    <mergeCell ref="I12:I13"/>
    <mergeCell ref="B12:B13"/>
    <mergeCell ref="C12:C13"/>
    <mergeCell ref="L16:L17"/>
    <mergeCell ref="L14:L15"/>
    <mergeCell ref="I14:I15"/>
    <mergeCell ref="J14:J15"/>
    <mergeCell ref="K14:K15"/>
    <mergeCell ref="AG8:AG10"/>
    <mergeCell ref="I16:I17"/>
    <mergeCell ref="Q8:Q10"/>
    <mergeCell ref="R8:R10"/>
    <mergeCell ref="S8:S10"/>
    <mergeCell ref="AI4:AI7"/>
    <mergeCell ref="C5:H5"/>
    <mergeCell ref="I5:L5"/>
    <mergeCell ref="C6:E6"/>
    <mergeCell ref="F6:H6"/>
    <mergeCell ref="I6:I7"/>
    <mergeCell ref="L6:L7"/>
    <mergeCell ref="M6:N6"/>
    <mergeCell ref="AI8:AI10"/>
    <mergeCell ref="A1:B1"/>
    <mergeCell ref="A2:AH2"/>
    <mergeCell ref="A3:AH3"/>
    <mergeCell ref="A4:A7"/>
    <mergeCell ref="B4:B7"/>
    <mergeCell ref="O4:O7"/>
    <mergeCell ref="AF8:AF10"/>
    <mergeCell ref="Z8:Z9"/>
    <mergeCell ref="W8:W10"/>
    <mergeCell ref="A31:B31"/>
    <mergeCell ref="Q4:V6"/>
    <mergeCell ref="W4:AB5"/>
    <mergeCell ref="G14:G15"/>
    <mergeCell ref="H14:H15"/>
    <mergeCell ref="K8:K10"/>
    <mergeCell ref="J6:J7"/>
    <mergeCell ref="K6:K7"/>
    <mergeCell ref="Y8:Y10"/>
    <mergeCell ref="C8:C11"/>
    <mergeCell ref="AA8:AA10"/>
    <mergeCell ref="AE8:AE10"/>
    <mergeCell ref="AC4:AH5"/>
    <mergeCell ref="P4:P7"/>
    <mergeCell ref="W6:AB6"/>
    <mergeCell ref="AD8:AD10"/>
    <mergeCell ref="AH8:AH10"/>
    <mergeCell ref="AC8:AC10"/>
    <mergeCell ref="AG32:AH32"/>
    <mergeCell ref="W33:AB33"/>
    <mergeCell ref="AC33:AH33"/>
    <mergeCell ref="C4:L4"/>
    <mergeCell ref="M4:N5"/>
    <mergeCell ref="V8:V10"/>
    <mergeCell ref="P8:P10"/>
    <mergeCell ref="N16:N17"/>
    <mergeCell ref="AC6:AH6"/>
    <mergeCell ref="J16:J17"/>
    <mergeCell ref="K16:K17"/>
    <mergeCell ref="O8:O10"/>
    <mergeCell ref="U8:U10"/>
    <mergeCell ref="N14:N15"/>
    <mergeCell ref="X8:X10"/>
    <mergeCell ref="M8:M11"/>
    <mergeCell ref="N8:N11"/>
    <mergeCell ref="M12:M13"/>
    <mergeCell ref="L12:L13"/>
    <mergeCell ref="K12:K13"/>
    <mergeCell ref="C32:E32"/>
    <mergeCell ref="F32:H32"/>
    <mergeCell ref="Q32:T32"/>
    <mergeCell ref="U32:V32"/>
    <mergeCell ref="W32:Z32"/>
    <mergeCell ref="C35:V35"/>
    <mergeCell ref="J32:L32"/>
    <mergeCell ref="M32:N32"/>
    <mergeCell ref="D8:D11"/>
    <mergeCell ref="T8:T10"/>
    <mergeCell ref="AC32:AF32"/>
    <mergeCell ref="AA32:AB32"/>
    <mergeCell ref="AB9:AB10"/>
    <mergeCell ref="H8:H11"/>
    <mergeCell ref="F14:F15"/>
    <mergeCell ref="E8:E10"/>
    <mergeCell ref="F8:F10"/>
    <mergeCell ref="L8:L11"/>
    <mergeCell ref="A38:B38"/>
    <mergeCell ref="C38:Q38"/>
    <mergeCell ref="A37:B37"/>
    <mergeCell ref="C37:Q37"/>
    <mergeCell ref="J33:N33"/>
    <mergeCell ref="Q33:V33"/>
    <mergeCell ref="A35:B35"/>
    <mergeCell ref="A39:B39"/>
    <mergeCell ref="C39:Q39"/>
    <mergeCell ref="A9:A11"/>
    <mergeCell ref="A12:A13"/>
    <mergeCell ref="A14:A15"/>
    <mergeCell ref="A16:A17"/>
    <mergeCell ref="I8:I10"/>
    <mergeCell ref="J8:J10"/>
    <mergeCell ref="A36:B36"/>
    <mergeCell ref="C36:Q36"/>
  </mergeCells>
  <printOptions/>
  <pageMargins left="0.1968503937007874" right="0.1968503937007874" top="0.7480314960629921" bottom="0.7480314960629921" header="0.1968503937007874" footer="0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zoomScalePageLayoutView="0" workbookViewId="0" topLeftCell="A22">
      <selection activeCell="Y10" sqref="Y10"/>
    </sheetView>
  </sheetViews>
  <sheetFormatPr defaultColWidth="9.00390625" defaultRowHeight="12.75"/>
  <cols>
    <col min="2" max="2" width="22.50390625" style="0" customWidth="1"/>
    <col min="3" max="3" width="4.50390625" style="0" customWidth="1"/>
    <col min="4" max="4" width="5.50390625" style="0" customWidth="1"/>
    <col min="5" max="5" width="4.875" style="0" customWidth="1"/>
    <col min="6" max="6" width="3.875" style="0" customWidth="1"/>
    <col min="7" max="7" width="6.125" style="0" customWidth="1"/>
    <col min="8" max="9" width="4.125" style="0" customWidth="1"/>
    <col min="10" max="10" width="4.50390625" style="0" customWidth="1"/>
    <col min="11" max="11" width="5.00390625" style="0" customWidth="1"/>
    <col min="12" max="12" width="7.50390625" style="0" customWidth="1"/>
    <col min="15" max="15" width="7.875" style="239" customWidth="1"/>
    <col min="16" max="16" width="8.00390625" style="239" customWidth="1"/>
    <col min="17" max="17" width="7.50390625" style="0" customWidth="1"/>
    <col min="18" max="18" width="6.50390625" style="0" customWidth="1"/>
    <col min="19" max="19" width="6.125" style="0" customWidth="1"/>
    <col min="20" max="20" width="6.50390625" style="0" customWidth="1"/>
    <col min="21" max="21" width="5.50390625" style="0" customWidth="1"/>
    <col min="22" max="22" width="6.125" style="0" customWidth="1"/>
    <col min="23" max="23" width="5.50390625" style="0" customWidth="1"/>
    <col min="24" max="24" width="5.875" style="0" customWidth="1"/>
    <col min="25" max="26" width="5.50390625" style="0" customWidth="1"/>
    <col min="27" max="27" width="6.125" style="0" customWidth="1"/>
    <col min="28" max="29" width="6.50390625" style="0" customWidth="1"/>
    <col min="30" max="30" width="4.875" style="0" customWidth="1"/>
    <col min="31" max="31" width="6.125" style="0" customWidth="1"/>
    <col min="32" max="32" width="5.50390625" style="0" customWidth="1"/>
    <col min="33" max="33" width="5.875" style="0" customWidth="1"/>
    <col min="34" max="34" width="7.00390625" style="0" customWidth="1"/>
    <col min="35" max="35" width="24.125" style="0" customWidth="1"/>
  </cols>
  <sheetData>
    <row r="1" spans="1:35" ht="13.5" customHeight="1" thickBot="1">
      <c r="A1" s="600"/>
      <c r="B1" s="600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249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</row>
    <row r="2" spans="1:35" ht="36.75" customHeight="1" thickBot="1">
      <c r="A2" s="423" t="s">
        <v>114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303"/>
    </row>
    <row r="3" spans="1:35" ht="27.75" customHeight="1" thickBot="1">
      <c r="A3" s="428" t="s">
        <v>153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304"/>
    </row>
    <row r="4" spans="1:35" ht="12.75" thickBot="1">
      <c r="A4" s="438" t="s">
        <v>23</v>
      </c>
      <c r="B4" s="441" t="s">
        <v>24</v>
      </c>
      <c r="C4" s="405" t="s">
        <v>7</v>
      </c>
      <c r="D4" s="406"/>
      <c r="E4" s="406"/>
      <c r="F4" s="406"/>
      <c r="G4" s="406"/>
      <c r="H4" s="406"/>
      <c r="I4" s="406"/>
      <c r="J4" s="406"/>
      <c r="K4" s="406"/>
      <c r="L4" s="426"/>
      <c r="M4" s="431" t="s">
        <v>10</v>
      </c>
      <c r="N4" s="432"/>
      <c r="O4" s="411" t="s">
        <v>49</v>
      </c>
      <c r="P4" s="435" t="s">
        <v>48</v>
      </c>
      <c r="Q4" s="405" t="s">
        <v>1</v>
      </c>
      <c r="R4" s="406"/>
      <c r="S4" s="406"/>
      <c r="T4" s="406"/>
      <c r="U4" s="406"/>
      <c r="V4" s="407"/>
      <c r="W4" s="405" t="s">
        <v>117</v>
      </c>
      <c r="X4" s="406"/>
      <c r="Y4" s="406"/>
      <c r="Z4" s="406"/>
      <c r="AA4" s="406"/>
      <c r="AB4" s="407"/>
      <c r="AC4" s="405" t="s">
        <v>118</v>
      </c>
      <c r="AD4" s="406"/>
      <c r="AE4" s="406"/>
      <c r="AF4" s="406"/>
      <c r="AG4" s="406"/>
      <c r="AH4" s="407"/>
      <c r="AI4" s="587" t="s">
        <v>30</v>
      </c>
    </row>
    <row r="5" spans="1:35" ht="12.75" thickBot="1">
      <c r="A5" s="439"/>
      <c r="B5" s="442"/>
      <c r="C5" s="388" t="s">
        <v>35</v>
      </c>
      <c r="D5" s="389"/>
      <c r="E5" s="389"/>
      <c r="F5" s="389"/>
      <c r="G5" s="389"/>
      <c r="H5" s="390"/>
      <c r="I5" s="388" t="s">
        <v>34</v>
      </c>
      <c r="J5" s="389"/>
      <c r="K5" s="389"/>
      <c r="L5" s="376"/>
      <c r="M5" s="433"/>
      <c r="N5" s="434"/>
      <c r="O5" s="612"/>
      <c r="P5" s="436"/>
      <c r="Q5" s="430"/>
      <c r="R5" s="368"/>
      <c r="S5" s="368"/>
      <c r="T5" s="368"/>
      <c r="U5" s="368"/>
      <c r="V5" s="369"/>
      <c r="W5" s="408"/>
      <c r="X5" s="409"/>
      <c r="Y5" s="409"/>
      <c r="Z5" s="409"/>
      <c r="AA5" s="409"/>
      <c r="AB5" s="410"/>
      <c r="AC5" s="408"/>
      <c r="AD5" s="409"/>
      <c r="AE5" s="409"/>
      <c r="AF5" s="409"/>
      <c r="AG5" s="409"/>
      <c r="AH5" s="410"/>
      <c r="AI5" s="588"/>
    </row>
    <row r="6" spans="1:35" ht="12.75" thickBot="1">
      <c r="A6" s="439"/>
      <c r="B6" s="442"/>
      <c r="C6" s="388" t="s">
        <v>115</v>
      </c>
      <c r="D6" s="389"/>
      <c r="E6" s="376"/>
      <c r="F6" s="388" t="s">
        <v>116</v>
      </c>
      <c r="G6" s="389"/>
      <c r="H6" s="390"/>
      <c r="I6" s="400" t="s">
        <v>36</v>
      </c>
      <c r="J6" s="400" t="s">
        <v>14</v>
      </c>
      <c r="K6" s="400" t="s">
        <v>15</v>
      </c>
      <c r="L6" s="400" t="s">
        <v>41</v>
      </c>
      <c r="M6" s="402" t="s">
        <v>13</v>
      </c>
      <c r="N6" s="403"/>
      <c r="O6" s="612"/>
      <c r="P6" s="436"/>
      <c r="Q6" s="408"/>
      <c r="R6" s="409"/>
      <c r="S6" s="409"/>
      <c r="T6" s="409"/>
      <c r="U6" s="409"/>
      <c r="V6" s="410"/>
      <c r="W6" s="402" t="s">
        <v>29</v>
      </c>
      <c r="X6" s="403"/>
      <c r="Y6" s="403"/>
      <c r="Z6" s="403"/>
      <c r="AA6" s="403"/>
      <c r="AB6" s="404"/>
      <c r="AC6" s="402" t="s">
        <v>29</v>
      </c>
      <c r="AD6" s="403"/>
      <c r="AE6" s="403"/>
      <c r="AF6" s="403"/>
      <c r="AG6" s="403"/>
      <c r="AH6" s="404"/>
      <c r="AI6" s="589"/>
    </row>
    <row r="7" spans="1:35" ht="12.75" thickBot="1">
      <c r="A7" s="440"/>
      <c r="B7" s="443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401"/>
      <c r="J7" s="401"/>
      <c r="K7" s="401"/>
      <c r="L7" s="427"/>
      <c r="M7" s="32" t="s">
        <v>115</v>
      </c>
      <c r="N7" s="60" t="s">
        <v>116</v>
      </c>
      <c r="O7" s="613"/>
      <c r="P7" s="437"/>
      <c r="Q7" s="59" t="s">
        <v>2</v>
      </c>
      <c r="R7" s="61" t="s">
        <v>3</v>
      </c>
      <c r="S7" s="61" t="s">
        <v>11</v>
      </c>
      <c r="T7" s="61" t="s">
        <v>14</v>
      </c>
      <c r="U7" s="19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590"/>
    </row>
    <row r="8" spans="1:35" ht="34.5">
      <c r="A8" s="9">
        <v>1</v>
      </c>
      <c r="B8" s="193" t="s">
        <v>78</v>
      </c>
      <c r="C8" s="194">
        <v>1</v>
      </c>
      <c r="D8" s="195">
        <v>4</v>
      </c>
      <c r="E8" s="196"/>
      <c r="F8" s="194"/>
      <c r="G8" s="197"/>
      <c r="H8" s="198"/>
      <c r="I8" s="199">
        <v>1</v>
      </c>
      <c r="J8" s="200">
        <v>4</v>
      </c>
      <c r="K8" s="201">
        <v>0</v>
      </c>
      <c r="L8" s="202">
        <f>SUM(I8:K8)</f>
        <v>5</v>
      </c>
      <c r="M8" s="203" t="s">
        <v>52</v>
      </c>
      <c r="N8" s="326"/>
      <c r="O8" s="271">
        <f>P8-U8-V8</f>
        <v>60</v>
      </c>
      <c r="P8" s="329">
        <f>SUM(Q8:V8)</f>
        <v>125</v>
      </c>
      <c r="Q8" s="323">
        <f>W8+AC8</f>
        <v>10</v>
      </c>
      <c r="R8" s="272">
        <f aca="true" t="shared" si="0" ref="R8:V23">X8+AD8</f>
        <v>0</v>
      </c>
      <c r="S8" s="272">
        <f t="shared" si="0"/>
        <v>0</v>
      </c>
      <c r="T8" s="272">
        <f t="shared" si="0"/>
        <v>50</v>
      </c>
      <c r="U8" s="272">
        <f t="shared" si="0"/>
        <v>65</v>
      </c>
      <c r="V8" s="273">
        <f t="shared" si="0"/>
        <v>0</v>
      </c>
      <c r="W8" s="217">
        <v>10</v>
      </c>
      <c r="X8" s="195"/>
      <c r="Y8" s="195"/>
      <c r="Z8" s="195">
        <v>50</v>
      </c>
      <c r="AA8" s="238">
        <v>65</v>
      </c>
      <c r="AB8" s="230"/>
      <c r="AC8" s="197"/>
      <c r="AD8" s="196"/>
      <c r="AE8" s="196"/>
      <c r="AF8" s="195"/>
      <c r="AG8" s="238"/>
      <c r="AH8" s="229"/>
      <c r="AI8" s="8" t="s">
        <v>119</v>
      </c>
    </row>
    <row r="9" spans="1:35" ht="33.75" customHeight="1">
      <c r="A9" s="69">
        <v>2</v>
      </c>
      <c r="B9" s="205" t="s">
        <v>79</v>
      </c>
      <c r="C9" s="206">
        <v>1</v>
      </c>
      <c r="D9" s="207">
        <v>1</v>
      </c>
      <c r="E9" s="208"/>
      <c r="F9" s="206"/>
      <c r="G9" s="209"/>
      <c r="H9" s="204"/>
      <c r="I9" s="210">
        <v>1</v>
      </c>
      <c r="J9" s="211">
        <v>1</v>
      </c>
      <c r="K9" s="212">
        <v>0</v>
      </c>
      <c r="L9" s="213">
        <f>SUM(I9:K9)</f>
        <v>2</v>
      </c>
      <c r="M9" s="214" t="s">
        <v>51</v>
      </c>
      <c r="N9" s="216"/>
      <c r="O9" s="232">
        <f>P9-U9-V9</f>
        <v>31</v>
      </c>
      <c r="P9" s="325">
        <f>SUM(Q9:V9)</f>
        <v>50</v>
      </c>
      <c r="Q9" s="279">
        <f aca="true" t="shared" si="1" ref="Q9:Q25">W9+AC9</f>
        <v>6</v>
      </c>
      <c r="R9" s="274">
        <f t="shared" si="0"/>
        <v>0</v>
      </c>
      <c r="S9" s="274">
        <f t="shared" si="0"/>
        <v>0</v>
      </c>
      <c r="T9" s="274">
        <f t="shared" si="0"/>
        <v>25</v>
      </c>
      <c r="U9" s="274">
        <f t="shared" si="0"/>
        <v>19</v>
      </c>
      <c r="V9" s="275">
        <f t="shared" si="0"/>
        <v>0</v>
      </c>
      <c r="W9" s="218">
        <v>6</v>
      </c>
      <c r="X9" s="207"/>
      <c r="Y9" s="207"/>
      <c r="Z9" s="207">
        <v>25</v>
      </c>
      <c r="AA9" s="207">
        <v>19</v>
      </c>
      <c r="AB9" s="231"/>
      <c r="AC9" s="218"/>
      <c r="AD9" s="208"/>
      <c r="AE9" s="208"/>
      <c r="AF9" s="207"/>
      <c r="AG9" s="207"/>
      <c r="AH9" s="229"/>
      <c r="AI9" s="6" t="s">
        <v>80</v>
      </c>
    </row>
    <row r="10" spans="1:35" ht="66" customHeight="1">
      <c r="A10" s="69">
        <v>3</v>
      </c>
      <c r="B10" s="205" t="s">
        <v>81</v>
      </c>
      <c r="C10" s="206"/>
      <c r="D10" s="207"/>
      <c r="E10" s="208"/>
      <c r="F10" s="206">
        <v>2</v>
      </c>
      <c r="G10" s="209"/>
      <c r="H10" s="204"/>
      <c r="I10" s="210">
        <v>2</v>
      </c>
      <c r="J10" s="211"/>
      <c r="K10" s="212"/>
      <c r="L10" s="213">
        <f>SUM(I10:K10)</f>
        <v>2</v>
      </c>
      <c r="M10" s="214"/>
      <c r="N10" s="327" t="s">
        <v>51</v>
      </c>
      <c r="O10" s="232">
        <f>P10-U10-V10</f>
        <v>30</v>
      </c>
      <c r="P10" s="325">
        <f>SUM(Q10:V10)</f>
        <v>60</v>
      </c>
      <c r="Q10" s="279">
        <f t="shared" si="1"/>
        <v>15</v>
      </c>
      <c r="R10" s="274">
        <f t="shared" si="0"/>
        <v>0</v>
      </c>
      <c r="S10" s="274">
        <f t="shared" si="0"/>
        <v>15</v>
      </c>
      <c r="T10" s="274">
        <f t="shared" si="0"/>
        <v>0</v>
      </c>
      <c r="U10" s="274">
        <f t="shared" si="0"/>
        <v>30</v>
      </c>
      <c r="V10" s="275">
        <f t="shared" si="0"/>
        <v>0</v>
      </c>
      <c r="W10" s="218"/>
      <c r="X10" s="207"/>
      <c r="Y10" s="207"/>
      <c r="Z10" s="207"/>
      <c r="AA10" s="207"/>
      <c r="AB10" s="231"/>
      <c r="AC10" s="218">
        <v>15</v>
      </c>
      <c r="AD10" s="207"/>
      <c r="AE10" s="207">
        <v>15</v>
      </c>
      <c r="AF10" s="207"/>
      <c r="AG10" s="207">
        <v>30</v>
      </c>
      <c r="AH10" s="229"/>
      <c r="AI10" s="6" t="s">
        <v>82</v>
      </c>
    </row>
    <row r="11" spans="1:35" ht="61.5" customHeight="1">
      <c r="A11" s="69">
        <v>4</v>
      </c>
      <c r="B11" s="205" t="s">
        <v>83</v>
      </c>
      <c r="C11" s="206">
        <v>0.5</v>
      </c>
      <c r="D11" s="207">
        <v>0.5</v>
      </c>
      <c r="E11" s="208"/>
      <c r="F11" s="206"/>
      <c r="G11" s="209"/>
      <c r="H11" s="204"/>
      <c r="I11" s="210">
        <v>0.5</v>
      </c>
      <c r="J11" s="211">
        <v>0.5</v>
      </c>
      <c r="K11" s="212"/>
      <c r="L11" s="213">
        <f>SUM(I11:K11)</f>
        <v>1</v>
      </c>
      <c r="M11" s="215" t="s">
        <v>51</v>
      </c>
      <c r="N11" s="216"/>
      <c r="O11" s="232">
        <f>P11-U11-V11</f>
        <v>12</v>
      </c>
      <c r="P11" s="325">
        <f>SUM(Q11:V11)</f>
        <v>30</v>
      </c>
      <c r="Q11" s="279">
        <f t="shared" si="1"/>
        <v>2</v>
      </c>
      <c r="R11" s="274">
        <f t="shared" si="0"/>
        <v>0</v>
      </c>
      <c r="S11" s="274">
        <f t="shared" si="0"/>
        <v>0</v>
      </c>
      <c r="T11" s="274">
        <f t="shared" si="0"/>
        <v>10</v>
      </c>
      <c r="U11" s="274">
        <f t="shared" si="0"/>
        <v>18</v>
      </c>
      <c r="V11" s="275">
        <f t="shared" si="0"/>
        <v>0</v>
      </c>
      <c r="W11" s="218">
        <v>2</v>
      </c>
      <c r="X11" s="207"/>
      <c r="Y11" s="207"/>
      <c r="Z11" s="207">
        <v>10</v>
      </c>
      <c r="AA11" s="207">
        <v>18</v>
      </c>
      <c r="AB11" s="231"/>
      <c r="AC11" s="218"/>
      <c r="AD11" s="207"/>
      <c r="AE11" s="207"/>
      <c r="AF11" s="207"/>
      <c r="AG11" s="207"/>
      <c r="AH11" s="229"/>
      <c r="AI11" s="6" t="s">
        <v>84</v>
      </c>
    </row>
    <row r="12" spans="1:35" s="340" customFormat="1" ht="12">
      <c r="A12" s="69">
        <v>5</v>
      </c>
      <c r="B12" s="205" t="s">
        <v>85</v>
      </c>
      <c r="C12" s="206">
        <v>1</v>
      </c>
      <c r="D12" s="207">
        <v>6</v>
      </c>
      <c r="E12" s="208"/>
      <c r="F12" s="206">
        <v>1</v>
      </c>
      <c r="G12" s="209">
        <v>7</v>
      </c>
      <c r="H12" s="204"/>
      <c r="I12" s="210">
        <v>2</v>
      </c>
      <c r="J12" s="211">
        <f>D12+G12</f>
        <v>13</v>
      </c>
      <c r="K12" s="212"/>
      <c r="L12" s="213">
        <f>SUM(I12:K12)</f>
        <v>15</v>
      </c>
      <c r="M12" s="233"/>
      <c r="N12" s="216" t="s">
        <v>52</v>
      </c>
      <c r="O12" s="278">
        <f>P12-U12-V12</f>
        <v>200</v>
      </c>
      <c r="P12" s="330">
        <f>SUM(Q12:V12)</f>
        <v>360</v>
      </c>
      <c r="Q12" s="210">
        <f t="shared" si="1"/>
        <v>60</v>
      </c>
      <c r="R12" s="237">
        <f t="shared" si="0"/>
        <v>20</v>
      </c>
      <c r="S12" s="237">
        <f t="shared" si="0"/>
        <v>0</v>
      </c>
      <c r="T12" s="237">
        <f t="shared" si="0"/>
        <v>120</v>
      </c>
      <c r="U12" s="237">
        <f t="shared" si="0"/>
        <v>160</v>
      </c>
      <c r="V12" s="234">
        <f t="shared" si="0"/>
        <v>0</v>
      </c>
      <c r="W12" s="218">
        <v>30</v>
      </c>
      <c r="X12" s="207">
        <v>10</v>
      </c>
      <c r="Y12" s="207"/>
      <c r="Z12" s="207">
        <v>60</v>
      </c>
      <c r="AA12" s="349">
        <v>75</v>
      </c>
      <c r="AB12" s="231"/>
      <c r="AC12" s="218">
        <v>30</v>
      </c>
      <c r="AD12" s="208">
        <v>10</v>
      </c>
      <c r="AE12" s="208"/>
      <c r="AF12" s="207">
        <v>60</v>
      </c>
      <c r="AG12" s="349">
        <v>85</v>
      </c>
      <c r="AH12" s="229"/>
      <c r="AI12" s="6" t="s">
        <v>86</v>
      </c>
    </row>
    <row r="13" spans="1:35" s="340" customFormat="1" ht="25.5" customHeight="1">
      <c r="A13" s="419">
        <v>6</v>
      </c>
      <c r="B13" s="601" t="s">
        <v>120</v>
      </c>
      <c r="C13" s="218">
        <v>1</v>
      </c>
      <c r="D13" s="207">
        <v>3</v>
      </c>
      <c r="E13" s="208"/>
      <c r="F13" s="206"/>
      <c r="G13" s="209"/>
      <c r="H13" s="208"/>
      <c r="I13" s="604">
        <v>2</v>
      </c>
      <c r="J13" s="618">
        <f>D13+D14+G13+G14</f>
        <v>6</v>
      </c>
      <c r="K13" s="220"/>
      <c r="L13" s="620">
        <f>SUM(I13:K14)</f>
        <v>8</v>
      </c>
      <c r="M13" s="321"/>
      <c r="N13" s="608" t="s">
        <v>52</v>
      </c>
      <c r="O13" s="232">
        <f>SUM(Q13:T13)</f>
        <v>65</v>
      </c>
      <c r="P13" s="616">
        <f>SUM(Q13:V14)</f>
        <v>205</v>
      </c>
      <c r="Q13" s="336">
        <f t="shared" si="1"/>
        <v>20</v>
      </c>
      <c r="R13" s="322">
        <f t="shared" si="0"/>
        <v>0</v>
      </c>
      <c r="S13" s="322">
        <f t="shared" si="0"/>
        <v>0</v>
      </c>
      <c r="T13" s="322">
        <f t="shared" si="0"/>
        <v>45</v>
      </c>
      <c r="U13" s="322">
        <f t="shared" si="0"/>
        <v>40</v>
      </c>
      <c r="V13" s="220">
        <f t="shared" si="0"/>
        <v>0</v>
      </c>
      <c r="W13" s="218">
        <v>20</v>
      </c>
      <c r="X13" s="207"/>
      <c r="Y13" s="207"/>
      <c r="Z13" s="207">
        <v>45</v>
      </c>
      <c r="AA13" s="207">
        <v>40</v>
      </c>
      <c r="AB13" s="231"/>
      <c r="AC13" s="218"/>
      <c r="AD13" s="208"/>
      <c r="AE13" s="208"/>
      <c r="AF13" s="207"/>
      <c r="AG13" s="207"/>
      <c r="AH13" s="229"/>
      <c r="AI13" s="6" t="s">
        <v>105</v>
      </c>
    </row>
    <row r="14" spans="1:35" s="340" customFormat="1" ht="24" customHeight="1">
      <c r="A14" s="420"/>
      <c r="B14" s="602"/>
      <c r="C14" s="218"/>
      <c r="D14" s="207"/>
      <c r="E14" s="208"/>
      <c r="F14" s="206">
        <v>1</v>
      </c>
      <c r="G14" s="209">
        <v>3</v>
      </c>
      <c r="H14" s="208"/>
      <c r="I14" s="605"/>
      <c r="J14" s="619"/>
      <c r="K14" s="222"/>
      <c r="L14" s="621"/>
      <c r="M14" s="223"/>
      <c r="N14" s="609"/>
      <c r="O14" s="232">
        <f>SUM(Q14:T14)</f>
        <v>50</v>
      </c>
      <c r="P14" s="617"/>
      <c r="Q14" s="336">
        <f t="shared" si="1"/>
        <v>20</v>
      </c>
      <c r="R14" s="322">
        <f t="shared" si="0"/>
        <v>0</v>
      </c>
      <c r="S14" s="322">
        <f t="shared" si="0"/>
        <v>0</v>
      </c>
      <c r="T14" s="322">
        <f t="shared" si="0"/>
        <v>30</v>
      </c>
      <c r="U14" s="322">
        <f t="shared" si="0"/>
        <v>50</v>
      </c>
      <c r="V14" s="220">
        <f t="shared" si="0"/>
        <v>0</v>
      </c>
      <c r="W14" s="218"/>
      <c r="X14" s="207"/>
      <c r="Y14" s="207"/>
      <c r="Z14" s="207"/>
      <c r="AA14" s="207"/>
      <c r="AB14" s="231"/>
      <c r="AC14" s="218">
        <v>20</v>
      </c>
      <c r="AD14" s="208"/>
      <c r="AE14" s="208"/>
      <c r="AF14" s="207">
        <v>30</v>
      </c>
      <c r="AG14" s="349">
        <v>50</v>
      </c>
      <c r="AH14" s="229"/>
      <c r="AI14" s="6" t="s">
        <v>106</v>
      </c>
    </row>
    <row r="15" spans="1:35" ht="48" customHeight="1">
      <c r="A15" s="419">
        <v>7</v>
      </c>
      <c r="B15" s="601" t="s">
        <v>121</v>
      </c>
      <c r="C15" s="218">
        <v>2</v>
      </c>
      <c r="D15" s="207"/>
      <c r="E15" s="208"/>
      <c r="F15" s="206"/>
      <c r="G15" s="209"/>
      <c r="H15" s="208"/>
      <c r="I15" s="604">
        <v>6</v>
      </c>
      <c r="J15" s="219"/>
      <c r="K15" s="220"/>
      <c r="L15" s="620">
        <v>6</v>
      </c>
      <c r="M15" s="224"/>
      <c r="N15" s="608" t="s">
        <v>52</v>
      </c>
      <c r="O15" s="232">
        <f>SUM(Q15:T15)</f>
        <v>20</v>
      </c>
      <c r="P15" s="614">
        <f>SUM(Q15:V17)</f>
        <v>105</v>
      </c>
      <c r="Q15" s="279">
        <f t="shared" si="1"/>
        <v>0</v>
      </c>
      <c r="R15" s="274">
        <f t="shared" si="0"/>
        <v>0</v>
      </c>
      <c r="S15" s="274">
        <f t="shared" si="0"/>
        <v>20</v>
      </c>
      <c r="T15" s="274">
        <f t="shared" si="0"/>
        <v>0</v>
      </c>
      <c r="U15" s="274">
        <f t="shared" si="0"/>
        <v>15</v>
      </c>
      <c r="V15" s="275">
        <f t="shared" si="0"/>
        <v>0</v>
      </c>
      <c r="W15" s="218"/>
      <c r="X15" s="207"/>
      <c r="Y15" s="207">
        <v>20</v>
      </c>
      <c r="Z15" s="207"/>
      <c r="AA15" s="207">
        <v>15</v>
      </c>
      <c r="AB15" s="231"/>
      <c r="AC15" s="218"/>
      <c r="AD15" s="207"/>
      <c r="AE15" s="207"/>
      <c r="AF15" s="207"/>
      <c r="AG15" s="207"/>
      <c r="AH15" s="229"/>
      <c r="AI15" s="6" t="s">
        <v>105</v>
      </c>
    </row>
    <row r="16" spans="1:35" ht="34.5">
      <c r="A16" s="520"/>
      <c r="B16" s="603"/>
      <c r="C16" s="218"/>
      <c r="D16" s="207"/>
      <c r="E16" s="208"/>
      <c r="F16" s="206">
        <v>2</v>
      </c>
      <c r="G16" s="209"/>
      <c r="H16" s="208"/>
      <c r="I16" s="611"/>
      <c r="J16" s="225"/>
      <c r="K16" s="226"/>
      <c r="L16" s="622"/>
      <c r="M16" s="227"/>
      <c r="N16" s="610"/>
      <c r="O16" s="232">
        <f aca="true" t="shared" si="2" ref="O16:O25">SUM(Q16:T16)</f>
        <v>20</v>
      </c>
      <c r="P16" s="615"/>
      <c r="Q16" s="279">
        <f t="shared" si="1"/>
        <v>0</v>
      </c>
      <c r="R16" s="274">
        <f t="shared" si="0"/>
        <v>0</v>
      </c>
      <c r="S16" s="274">
        <f t="shared" si="0"/>
        <v>20</v>
      </c>
      <c r="T16" s="274">
        <f t="shared" si="0"/>
        <v>0</v>
      </c>
      <c r="U16" s="274">
        <f t="shared" si="0"/>
        <v>15</v>
      </c>
      <c r="V16" s="275">
        <f t="shared" si="0"/>
        <v>0</v>
      </c>
      <c r="W16" s="218"/>
      <c r="X16" s="207"/>
      <c r="Y16" s="207"/>
      <c r="Z16" s="207"/>
      <c r="AA16" s="207"/>
      <c r="AB16" s="231"/>
      <c r="AC16" s="218"/>
      <c r="AD16" s="207"/>
      <c r="AE16" s="207">
        <v>20</v>
      </c>
      <c r="AF16" s="207"/>
      <c r="AG16" s="207">
        <v>15</v>
      </c>
      <c r="AH16" s="229"/>
      <c r="AI16" s="6" t="s">
        <v>87</v>
      </c>
    </row>
    <row r="17" spans="1:35" ht="34.5">
      <c r="A17" s="420"/>
      <c r="B17" s="602"/>
      <c r="C17" s="218"/>
      <c r="D17" s="207"/>
      <c r="E17" s="208"/>
      <c r="F17" s="206">
        <v>2</v>
      </c>
      <c r="G17" s="209"/>
      <c r="H17" s="208"/>
      <c r="I17" s="605"/>
      <c r="J17" s="221"/>
      <c r="K17" s="222"/>
      <c r="L17" s="621"/>
      <c r="M17" s="228"/>
      <c r="N17" s="609"/>
      <c r="O17" s="232">
        <f t="shared" si="2"/>
        <v>20</v>
      </c>
      <c r="P17" s="615"/>
      <c r="Q17" s="279">
        <f t="shared" si="1"/>
        <v>0</v>
      </c>
      <c r="R17" s="274">
        <f t="shared" si="0"/>
        <v>0</v>
      </c>
      <c r="S17" s="274">
        <f t="shared" si="0"/>
        <v>20</v>
      </c>
      <c r="T17" s="274">
        <f t="shared" si="0"/>
        <v>0</v>
      </c>
      <c r="U17" s="274">
        <f t="shared" si="0"/>
        <v>15</v>
      </c>
      <c r="V17" s="275">
        <f t="shared" si="0"/>
        <v>0</v>
      </c>
      <c r="W17" s="218"/>
      <c r="X17" s="207"/>
      <c r="Y17" s="207"/>
      <c r="Z17" s="207"/>
      <c r="AA17" s="207"/>
      <c r="AB17" s="231"/>
      <c r="AC17" s="218"/>
      <c r="AD17" s="207"/>
      <c r="AE17" s="207">
        <v>20</v>
      </c>
      <c r="AF17" s="207"/>
      <c r="AG17" s="207">
        <v>15</v>
      </c>
      <c r="AH17" s="229"/>
      <c r="AI17" s="6" t="s">
        <v>154</v>
      </c>
    </row>
    <row r="18" spans="1:35" ht="51.75" customHeight="1">
      <c r="A18" s="69">
        <v>8</v>
      </c>
      <c r="B18" s="205" t="s">
        <v>122</v>
      </c>
      <c r="C18" s="218"/>
      <c r="D18" s="207"/>
      <c r="E18" s="208"/>
      <c r="F18" s="206"/>
      <c r="G18" s="209">
        <v>2</v>
      </c>
      <c r="H18" s="204"/>
      <c r="I18" s="237"/>
      <c r="J18" s="211">
        <v>2</v>
      </c>
      <c r="K18" s="212"/>
      <c r="L18" s="213">
        <v>2</v>
      </c>
      <c r="M18" s="233"/>
      <c r="N18" s="216" t="s">
        <v>51</v>
      </c>
      <c r="O18" s="232">
        <f t="shared" si="2"/>
        <v>15</v>
      </c>
      <c r="P18" s="337">
        <f>SUM(Q18:V18)</f>
        <v>30</v>
      </c>
      <c r="Q18" s="336">
        <f t="shared" si="1"/>
        <v>0</v>
      </c>
      <c r="R18" s="322">
        <f t="shared" si="0"/>
        <v>0</v>
      </c>
      <c r="S18" s="322">
        <f t="shared" si="0"/>
        <v>0</v>
      </c>
      <c r="T18" s="322">
        <f t="shared" si="0"/>
        <v>15</v>
      </c>
      <c r="U18" s="322">
        <f t="shared" si="0"/>
        <v>15</v>
      </c>
      <c r="V18" s="220">
        <f t="shared" si="0"/>
        <v>0</v>
      </c>
      <c r="W18" s="218"/>
      <c r="X18" s="207"/>
      <c r="Y18" s="207"/>
      <c r="Z18" s="207"/>
      <c r="AA18" s="207"/>
      <c r="AB18" s="204"/>
      <c r="AC18" s="218"/>
      <c r="AD18" s="207"/>
      <c r="AE18" s="207"/>
      <c r="AF18" s="207">
        <v>15</v>
      </c>
      <c r="AG18" s="207">
        <v>15</v>
      </c>
      <c r="AH18" s="229"/>
      <c r="AI18" s="6" t="s">
        <v>149</v>
      </c>
    </row>
    <row r="19" spans="1:35" ht="15" customHeight="1">
      <c r="A19" s="69">
        <v>9</v>
      </c>
      <c r="B19" s="205" t="s">
        <v>89</v>
      </c>
      <c r="C19" s="218">
        <v>2</v>
      </c>
      <c r="D19" s="207">
        <v>4</v>
      </c>
      <c r="E19" s="208"/>
      <c r="F19" s="206"/>
      <c r="G19" s="209"/>
      <c r="H19" s="204"/>
      <c r="I19" s="237">
        <v>2</v>
      </c>
      <c r="J19" s="211">
        <v>4</v>
      </c>
      <c r="K19" s="234"/>
      <c r="L19" s="213">
        <v>6</v>
      </c>
      <c r="M19" s="233" t="s">
        <v>52</v>
      </c>
      <c r="N19" s="216"/>
      <c r="O19" s="278">
        <f t="shared" si="2"/>
        <v>100</v>
      </c>
      <c r="P19" s="331">
        <f aca="true" t="shared" si="3" ref="P19:P25">SUM(Q19:V19)</f>
        <v>145</v>
      </c>
      <c r="Q19" s="324">
        <f t="shared" si="1"/>
        <v>40</v>
      </c>
      <c r="R19" s="276">
        <f t="shared" si="0"/>
        <v>0</v>
      </c>
      <c r="S19" s="276">
        <f t="shared" si="0"/>
        <v>0</v>
      </c>
      <c r="T19" s="276">
        <f t="shared" si="0"/>
        <v>60</v>
      </c>
      <c r="U19" s="276">
        <f t="shared" si="0"/>
        <v>45</v>
      </c>
      <c r="V19" s="277">
        <f t="shared" si="0"/>
        <v>0</v>
      </c>
      <c r="W19" s="218">
        <v>40</v>
      </c>
      <c r="X19" s="207"/>
      <c r="Y19" s="207"/>
      <c r="Z19" s="207">
        <v>60</v>
      </c>
      <c r="AA19" s="207">
        <v>45</v>
      </c>
      <c r="AB19" s="204"/>
      <c r="AC19" s="218"/>
      <c r="AD19" s="207"/>
      <c r="AE19" s="207"/>
      <c r="AF19" s="207"/>
      <c r="AG19" s="207"/>
      <c r="AH19" s="229"/>
      <c r="AI19" s="6" t="s">
        <v>90</v>
      </c>
    </row>
    <row r="20" spans="1:35" s="340" customFormat="1" ht="54.75" customHeight="1">
      <c r="A20" s="69">
        <v>10</v>
      </c>
      <c r="B20" s="205" t="s">
        <v>148</v>
      </c>
      <c r="C20" s="218"/>
      <c r="D20" s="207">
        <v>1</v>
      </c>
      <c r="E20" s="208"/>
      <c r="F20" s="206"/>
      <c r="G20" s="209"/>
      <c r="H20" s="204"/>
      <c r="I20" s="237"/>
      <c r="J20" s="211">
        <v>1</v>
      </c>
      <c r="K20" s="212"/>
      <c r="L20" s="213">
        <v>1</v>
      </c>
      <c r="M20" s="233"/>
      <c r="N20" s="216" t="s">
        <v>51</v>
      </c>
      <c r="O20" s="278">
        <f t="shared" si="2"/>
        <v>15</v>
      </c>
      <c r="P20" s="337">
        <f t="shared" si="3"/>
        <v>30</v>
      </c>
      <c r="Q20" s="336">
        <f t="shared" si="1"/>
        <v>0</v>
      </c>
      <c r="R20" s="322">
        <f t="shared" si="0"/>
        <v>15</v>
      </c>
      <c r="S20" s="322">
        <f t="shared" si="0"/>
        <v>0</v>
      </c>
      <c r="T20" s="322">
        <f t="shared" si="0"/>
        <v>0</v>
      </c>
      <c r="U20" s="322">
        <f t="shared" si="0"/>
        <v>15</v>
      </c>
      <c r="V20" s="220">
        <f t="shared" si="0"/>
        <v>0</v>
      </c>
      <c r="W20" s="236"/>
      <c r="X20" s="235"/>
      <c r="Y20" s="235"/>
      <c r="Z20" s="207"/>
      <c r="AA20" s="207"/>
      <c r="AB20" s="204"/>
      <c r="AC20" s="218"/>
      <c r="AD20" s="207">
        <v>15</v>
      </c>
      <c r="AE20" s="207"/>
      <c r="AF20" s="207"/>
      <c r="AG20" s="207">
        <v>15</v>
      </c>
      <c r="AH20" s="229"/>
      <c r="AI20" s="6" t="s">
        <v>155</v>
      </c>
    </row>
    <row r="21" spans="1:35" ht="69">
      <c r="A21" s="69">
        <v>11</v>
      </c>
      <c r="B21" s="205" t="s">
        <v>123</v>
      </c>
      <c r="C21" s="218">
        <v>2</v>
      </c>
      <c r="D21" s="207"/>
      <c r="E21" s="208"/>
      <c r="F21" s="206"/>
      <c r="G21" s="209"/>
      <c r="H21" s="208"/>
      <c r="I21" s="210">
        <v>2</v>
      </c>
      <c r="J21" s="211"/>
      <c r="K21" s="212"/>
      <c r="L21" s="213">
        <v>2</v>
      </c>
      <c r="M21" s="214" t="s">
        <v>51</v>
      </c>
      <c r="N21" s="216"/>
      <c r="O21" s="232">
        <f t="shared" si="2"/>
        <v>25</v>
      </c>
      <c r="P21" s="325">
        <f t="shared" si="3"/>
        <v>45</v>
      </c>
      <c r="Q21" s="279">
        <f t="shared" si="1"/>
        <v>10</v>
      </c>
      <c r="R21" s="274">
        <f t="shared" si="0"/>
        <v>0</v>
      </c>
      <c r="S21" s="274">
        <f t="shared" si="0"/>
        <v>15</v>
      </c>
      <c r="T21" s="274">
        <f t="shared" si="0"/>
        <v>0</v>
      </c>
      <c r="U21" s="274">
        <f t="shared" si="0"/>
        <v>20</v>
      </c>
      <c r="V21" s="275">
        <f t="shared" si="0"/>
        <v>0</v>
      </c>
      <c r="W21" s="218">
        <v>10</v>
      </c>
      <c r="X21" s="207"/>
      <c r="Y21" s="207">
        <v>15</v>
      </c>
      <c r="Z21" s="207"/>
      <c r="AA21" s="207">
        <v>20</v>
      </c>
      <c r="AB21" s="204"/>
      <c r="AC21" s="218"/>
      <c r="AD21" s="207"/>
      <c r="AE21" s="207"/>
      <c r="AF21" s="207"/>
      <c r="AG21" s="207"/>
      <c r="AH21" s="229"/>
      <c r="AI21" s="6" t="s">
        <v>91</v>
      </c>
    </row>
    <row r="22" spans="1:35" s="340" customFormat="1" ht="22.5">
      <c r="A22" s="69">
        <v>12</v>
      </c>
      <c r="B22" s="205" t="s">
        <v>147</v>
      </c>
      <c r="C22" s="218"/>
      <c r="D22" s="207"/>
      <c r="E22" s="208">
        <v>1.5</v>
      </c>
      <c r="F22" s="206"/>
      <c r="G22" s="209"/>
      <c r="H22" s="208"/>
      <c r="I22" s="210"/>
      <c r="J22" s="211"/>
      <c r="K22" s="212">
        <v>1.5</v>
      </c>
      <c r="L22" s="213">
        <v>1.5</v>
      </c>
      <c r="M22" s="214" t="s">
        <v>51</v>
      </c>
      <c r="N22" s="216"/>
      <c r="O22" s="278">
        <f>SUM(Q22:T22)</f>
        <v>0</v>
      </c>
      <c r="P22" s="330">
        <f>SUM(Q22:V22)</f>
        <v>30</v>
      </c>
      <c r="Q22" s="210">
        <f aca="true" t="shared" si="4" ref="Q22:V22">W22+AC22</f>
        <v>0</v>
      </c>
      <c r="R22" s="237">
        <f t="shared" si="4"/>
        <v>0</v>
      </c>
      <c r="S22" s="237">
        <f t="shared" si="4"/>
        <v>0</v>
      </c>
      <c r="T22" s="237">
        <f t="shared" si="4"/>
        <v>0</v>
      </c>
      <c r="U22" s="237">
        <v>0</v>
      </c>
      <c r="V22" s="234">
        <f t="shared" si="4"/>
        <v>30</v>
      </c>
      <c r="W22" s="218"/>
      <c r="X22" s="207"/>
      <c r="Y22" s="207"/>
      <c r="Z22" s="207"/>
      <c r="AA22" s="207"/>
      <c r="AB22" s="204">
        <v>30</v>
      </c>
      <c r="AC22" s="218"/>
      <c r="AD22" s="207"/>
      <c r="AE22" s="207"/>
      <c r="AF22" s="207"/>
      <c r="AG22" s="207"/>
      <c r="AH22" s="229"/>
      <c r="AI22" s="6" t="s">
        <v>109</v>
      </c>
    </row>
    <row r="23" spans="1:35" s="340" customFormat="1" ht="59.25" customHeight="1">
      <c r="A23" s="69">
        <v>13</v>
      </c>
      <c r="B23" s="205" t="s">
        <v>124</v>
      </c>
      <c r="C23" s="218"/>
      <c r="D23" s="207"/>
      <c r="E23" s="208"/>
      <c r="F23" s="206"/>
      <c r="G23" s="209"/>
      <c r="H23" s="208">
        <v>2.5</v>
      </c>
      <c r="I23" s="210"/>
      <c r="J23" s="211"/>
      <c r="K23" s="212">
        <v>2.5</v>
      </c>
      <c r="L23" s="213">
        <v>2.5</v>
      </c>
      <c r="M23" s="214"/>
      <c r="N23" s="328" t="s">
        <v>51</v>
      </c>
      <c r="O23" s="278">
        <f t="shared" si="2"/>
        <v>0</v>
      </c>
      <c r="P23" s="330">
        <f t="shared" si="3"/>
        <v>60</v>
      </c>
      <c r="Q23" s="210">
        <f t="shared" si="1"/>
        <v>0</v>
      </c>
      <c r="R23" s="237">
        <f t="shared" si="0"/>
        <v>0</v>
      </c>
      <c r="S23" s="237">
        <f t="shared" si="0"/>
        <v>0</v>
      </c>
      <c r="T23" s="237">
        <f t="shared" si="0"/>
        <v>0</v>
      </c>
      <c r="U23" s="237">
        <v>0</v>
      </c>
      <c r="V23" s="234">
        <f t="shared" si="0"/>
        <v>60</v>
      </c>
      <c r="W23" s="218"/>
      <c r="X23" s="207"/>
      <c r="Y23" s="207"/>
      <c r="Z23" s="207"/>
      <c r="AA23" s="207"/>
      <c r="AB23" s="204"/>
      <c r="AC23" s="218"/>
      <c r="AD23" s="207"/>
      <c r="AE23" s="207"/>
      <c r="AF23" s="207"/>
      <c r="AG23" s="207"/>
      <c r="AH23" s="231">
        <v>60</v>
      </c>
      <c r="AI23" s="6" t="s">
        <v>105</v>
      </c>
    </row>
    <row r="24" spans="1:35" s="340" customFormat="1" ht="73.5" customHeight="1">
      <c r="A24" s="69">
        <v>14</v>
      </c>
      <c r="B24" s="205" t="s">
        <v>125</v>
      </c>
      <c r="C24" s="218"/>
      <c r="D24" s="207"/>
      <c r="E24" s="208"/>
      <c r="F24" s="206"/>
      <c r="G24" s="209"/>
      <c r="H24" s="208">
        <v>2.5</v>
      </c>
      <c r="I24" s="210"/>
      <c r="J24" s="211"/>
      <c r="K24" s="212">
        <v>2.5</v>
      </c>
      <c r="L24" s="213">
        <v>2.5</v>
      </c>
      <c r="M24" s="233"/>
      <c r="N24" s="216" t="s">
        <v>51</v>
      </c>
      <c r="O24" s="232">
        <f t="shared" si="2"/>
        <v>0</v>
      </c>
      <c r="P24" s="337">
        <f t="shared" si="3"/>
        <v>60</v>
      </c>
      <c r="Q24" s="336">
        <f t="shared" si="1"/>
        <v>0</v>
      </c>
      <c r="R24" s="322">
        <f aca="true" t="shared" si="5" ref="R24:V25">X24+AD24</f>
        <v>0</v>
      </c>
      <c r="S24" s="322">
        <f t="shared" si="5"/>
        <v>0</v>
      </c>
      <c r="T24" s="322">
        <f t="shared" si="5"/>
        <v>0</v>
      </c>
      <c r="U24" s="322">
        <v>0</v>
      </c>
      <c r="V24" s="220">
        <f t="shared" si="5"/>
        <v>60</v>
      </c>
      <c r="W24" s="218"/>
      <c r="X24" s="207"/>
      <c r="Y24" s="207"/>
      <c r="Z24" s="207"/>
      <c r="AA24" s="207"/>
      <c r="AB24" s="204"/>
      <c r="AC24" s="218"/>
      <c r="AD24" s="218"/>
      <c r="AE24" s="218"/>
      <c r="AF24" s="207"/>
      <c r="AG24" s="207"/>
      <c r="AH24" s="231">
        <v>60</v>
      </c>
      <c r="AI24" s="51" t="s">
        <v>106</v>
      </c>
    </row>
    <row r="25" spans="1:35" s="340" customFormat="1" ht="48.75" customHeight="1" thickBot="1">
      <c r="A25" s="69">
        <v>15</v>
      </c>
      <c r="B25" s="359" t="s">
        <v>150</v>
      </c>
      <c r="C25" s="218"/>
      <c r="D25" s="207"/>
      <c r="E25" s="208"/>
      <c r="F25" s="206"/>
      <c r="G25" s="207"/>
      <c r="H25" s="208">
        <v>2.5</v>
      </c>
      <c r="I25" s="210"/>
      <c r="J25" s="211"/>
      <c r="K25" s="212">
        <v>2.5</v>
      </c>
      <c r="L25" s="213">
        <v>2.5</v>
      </c>
      <c r="M25" s="233"/>
      <c r="N25" s="216" t="s">
        <v>51</v>
      </c>
      <c r="O25" s="270">
        <f t="shared" si="2"/>
        <v>0</v>
      </c>
      <c r="P25" s="350">
        <f t="shared" si="3"/>
        <v>60</v>
      </c>
      <c r="Q25" s="351">
        <f t="shared" si="1"/>
        <v>0</v>
      </c>
      <c r="R25" s="352">
        <f t="shared" si="5"/>
        <v>0</v>
      </c>
      <c r="S25" s="352">
        <f t="shared" si="5"/>
        <v>0</v>
      </c>
      <c r="T25" s="352">
        <f t="shared" si="5"/>
        <v>0</v>
      </c>
      <c r="U25" s="352">
        <v>0</v>
      </c>
      <c r="V25" s="353">
        <f t="shared" si="5"/>
        <v>60</v>
      </c>
      <c r="W25" s="218"/>
      <c r="X25" s="218"/>
      <c r="Y25" s="218"/>
      <c r="Z25" s="207"/>
      <c r="AA25" s="207"/>
      <c r="AB25" s="204"/>
      <c r="AC25" s="218"/>
      <c r="AD25" s="218"/>
      <c r="AE25" s="218"/>
      <c r="AF25" s="207"/>
      <c r="AG25" s="207"/>
      <c r="AH25" s="231">
        <v>60</v>
      </c>
      <c r="AI25" s="6" t="s">
        <v>88</v>
      </c>
    </row>
    <row r="26" spans="1:35" ht="12.75" thickBot="1">
      <c r="A26" s="384" t="s">
        <v>6</v>
      </c>
      <c r="B26" s="385"/>
      <c r="C26" s="32">
        <f aca="true" t="shared" si="6" ref="C26:L26">SUM(C8:C25)</f>
        <v>10.5</v>
      </c>
      <c r="D26" s="33">
        <f t="shared" si="6"/>
        <v>19.5</v>
      </c>
      <c r="E26" s="31">
        <f t="shared" si="6"/>
        <v>1.5</v>
      </c>
      <c r="F26" s="32">
        <f t="shared" si="6"/>
        <v>8</v>
      </c>
      <c r="G26" s="33">
        <f t="shared" si="6"/>
        <v>12</v>
      </c>
      <c r="H26" s="31">
        <f t="shared" si="6"/>
        <v>7.5</v>
      </c>
      <c r="I26" s="32">
        <f t="shared" si="6"/>
        <v>18.5</v>
      </c>
      <c r="J26" s="33">
        <f t="shared" si="6"/>
        <v>31.5</v>
      </c>
      <c r="K26" s="60">
        <f t="shared" si="6"/>
        <v>9</v>
      </c>
      <c r="L26" s="7">
        <f t="shared" si="6"/>
        <v>59</v>
      </c>
      <c r="M26" s="81">
        <f>COUNTIF(M8:M25,"EGZ")</f>
        <v>2</v>
      </c>
      <c r="N26" s="80">
        <f>COUNTIF(N8:N25,"EGZ")</f>
        <v>3</v>
      </c>
      <c r="O26" s="103">
        <f aca="true" t="shared" si="7" ref="O26:AH26">SUM(O8:O25)</f>
        <v>663</v>
      </c>
      <c r="P26" s="7">
        <f t="shared" si="7"/>
        <v>1395</v>
      </c>
      <c r="Q26" s="80">
        <f t="shared" si="7"/>
        <v>183</v>
      </c>
      <c r="R26" s="81">
        <f t="shared" si="7"/>
        <v>35</v>
      </c>
      <c r="S26" s="81">
        <f t="shared" si="7"/>
        <v>90</v>
      </c>
      <c r="T26" s="81">
        <f t="shared" si="7"/>
        <v>355</v>
      </c>
      <c r="U26" s="81">
        <f t="shared" si="7"/>
        <v>522</v>
      </c>
      <c r="V26" s="82">
        <f t="shared" si="7"/>
        <v>210</v>
      </c>
      <c r="W26" s="82">
        <f>SUM(W8:W25)</f>
        <v>118</v>
      </c>
      <c r="X26" s="82">
        <f t="shared" si="7"/>
        <v>10</v>
      </c>
      <c r="Y26" s="82">
        <f t="shared" si="7"/>
        <v>35</v>
      </c>
      <c r="Z26" s="82">
        <f t="shared" si="7"/>
        <v>250</v>
      </c>
      <c r="AA26" s="82">
        <f t="shared" si="7"/>
        <v>297</v>
      </c>
      <c r="AB26" s="82">
        <f t="shared" si="7"/>
        <v>30</v>
      </c>
      <c r="AC26" s="82">
        <f t="shared" si="7"/>
        <v>65</v>
      </c>
      <c r="AD26" s="82">
        <f t="shared" si="7"/>
        <v>25</v>
      </c>
      <c r="AE26" s="82">
        <f t="shared" si="7"/>
        <v>55</v>
      </c>
      <c r="AF26" s="82">
        <f t="shared" si="7"/>
        <v>105</v>
      </c>
      <c r="AG26" s="82">
        <f t="shared" si="7"/>
        <v>225</v>
      </c>
      <c r="AH26" s="82">
        <f t="shared" si="7"/>
        <v>180</v>
      </c>
      <c r="AI26" s="174"/>
    </row>
    <row r="27" spans="1:35" ht="12.75" thickBot="1">
      <c r="A27" s="2"/>
      <c r="B27" s="7" t="s">
        <v>33</v>
      </c>
      <c r="C27" s="388">
        <f>SUM(C26:E26)</f>
        <v>31.5</v>
      </c>
      <c r="D27" s="389"/>
      <c r="E27" s="376"/>
      <c r="F27" s="388">
        <f>SUM(F26:H26)</f>
        <v>27.5</v>
      </c>
      <c r="G27" s="389"/>
      <c r="H27" s="389"/>
      <c r="I27" s="94"/>
      <c r="J27" s="483" t="s">
        <v>44</v>
      </c>
      <c r="K27" s="606"/>
      <c r="L27" s="607"/>
      <c r="M27" s="389" t="s">
        <v>45</v>
      </c>
      <c r="N27" s="390"/>
      <c r="O27" s="2"/>
      <c r="P27" s="26"/>
      <c r="Q27" s="480">
        <f>W27+AC27</f>
        <v>663</v>
      </c>
      <c r="R27" s="481"/>
      <c r="S27" s="481"/>
      <c r="T27" s="482"/>
      <c r="U27" s="386">
        <f>AA27+AG27</f>
        <v>732</v>
      </c>
      <c r="V27" s="486"/>
      <c r="W27" s="484">
        <f>SUM(W26:Z26)</f>
        <v>413</v>
      </c>
      <c r="X27" s="484"/>
      <c r="Y27" s="484"/>
      <c r="Z27" s="485"/>
      <c r="AA27" s="388">
        <f>SUM(AA26:AB26)</f>
        <v>327</v>
      </c>
      <c r="AB27" s="390"/>
      <c r="AC27" s="484">
        <f>SUM(AC26:AF26)</f>
        <v>250</v>
      </c>
      <c r="AD27" s="484"/>
      <c r="AE27" s="484"/>
      <c r="AF27" s="485"/>
      <c r="AG27" s="388">
        <f>SUM(AG26:AH26)</f>
        <v>405</v>
      </c>
      <c r="AH27" s="390"/>
      <c r="AI27" s="27"/>
    </row>
    <row r="28" spans="1:35" ht="12.75" thickBot="1">
      <c r="A28" s="2"/>
      <c r="B28" s="88"/>
      <c r="C28" s="88"/>
      <c r="D28" s="88"/>
      <c r="E28" s="250"/>
      <c r="F28" s="88"/>
      <c r="G28" s="88"/>
      <c r="H28" s="88"/>
      <c r="I28" s="2"/>
      <c r="J28" s="388" t="s">
        <v>42</v>
      </c>
      <c r="K28" s="387"/>
      <c r="L28" s="387"/>
      <c r="M28" s="387"/>
      <c r="N28" s="376"/>
      <c r="O28" s="251"/>
      <c r="P28" s="26"/>
      <c r="Q28" s="386">
        <f>W28+AC28</f>
        <v>1395</v>
      </c>
      <c r="R28" s="387"/>
      <c r="S28" s="387"/>
      <c r="T28" s="387"/>
      <c r="U28" s="387"/>
      <c r="V28" s="376"/>
      <c r="W28" s="388">
        <f>W27+AA27</f>
        <v>740</v>
      </c>
      <c r="X28" s="387"/>
      <c r="Y28" s="387"/>
      <c r="Z28" s="387"/>
      <c r="AA28" s="387"/>
      <c r="AB28" s="376"/>
      <c r="AC28" s="389">
        <f>AC27+AG27</f>
        <v>655</v>
      </c>
      <c r="AD28" s="389"/>
      <c r="AE28" s="389"/>
      <c r="AF28" s="389"/>
      <c r="AG28" s="389"/>
      <c r="AH28" s="390"/>
      <c r="AI28" s="27"/>
    </row>
    <row r="29" spans="1:35" ht="12.7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6"/>
      <c r="N29" s="26"/>
      <c r="O29" s="26"/>
      <c r="P29" s="26"/>
      <c r="Q29" s="29"/>
      <c r="R29" s="29"/>
      <c r="S29" s="29"/>
      <c r="T29" s="29"/>
      <c r="U29" s="29"/>
      <c r="V29" s="29"/>
      <c r="W29" s="8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7"/>
    </row>
    <row r="30" spans="1:35" ht="12.75" customHeight="1" thickBot="1">
      <c r="A30" s="372" t="s">
        <v>25</v>
      </c>
      <c r="B30" s="373"/>
      <c r="C30" s="374" t="s">
        <v>26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6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2">
      <c r="A31" s="370" t="s">
        <v>92</v>
      </c>
      <c r="B31" s="371"/>
      <c r="C31" s="377" t="s">
        <v>93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1"/>
      <c r="R31" s="309" t="s">
        <v>94</v>
      </c>
      <c r="S31" s="309"/>
      <c r="T31" s="309"/>
      <c r="U31" s="310"/>
      <c r="V31" s="310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12">
      <c r="A32" s="381" t="s">
        <v>95</v>
      </c>
      <c r="B32" s="383"/>
      <c r="C32" s="416" t="s">
        <v>96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3"/>
      <c r="R32" s="249" t="s">
        <v>97</v>
      </c>
      <c r="S32" s="257"/>
      <c r="T32" s="257"/>
      <c r="U32" s="258"/>
      <c r="V32" s="259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ht="12.75" thickBot="1">
      <c r="A33" s="414"/>
      <c r="B33" s="415"/>
      <c r="C33" s="381" t="s">
        <v>98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3"/>
      <c r="R33" s="307" t="s">
        <v>99</v>
      </c>
      <c r="S33" s="260"/>
      <c r="T33" s="260"/>
      <c r="U33" s="261"/>
      <c r="V33" s="262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ht="13.5" customHeight="1" thickBot="1">
      <c r="A34" s="362"/>
      <c r="B34" s="363"/>
      <c r="C34" s="362" t="s">
        <v>100</v>
      </c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4"/>
      <c r="R34" s="308"/>
      <c r="S34" s="249"/>
      <c r="T34" s="249"/>
      <c r="U34" s="249"/>
      <c r="V34" s="263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4" ht="12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</row>
    <row r="36" spans="1:34" ht="12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</row>
  </sheetData>
  <sheetProtection/>
  <mergeCells count="62">
    <mergeCell ref="C33:Q33"/>
    <mergeCell ref="A30:B30"/>
    <mergeCell ref="C30:V30"/>
    <mergeCell ref="A31:B31"/>
    <mergeCell ref="C31:Q31"/>
    <mergeCell ref="A32:B32"/>
    <mergeCell ref="A34:B34"/>
    <mergeCell ref="C34:Q34"/>
    <mergeCell ref="P13:P14"/>
    <mergeCell ref="A13:A14"/>
    <mergeCell ref="A15:A17"/>
    <mergeCell ref="A26:B26"/>
    <mergeCell ref="J13:J14"/>
    <mergeCell ref="L13:L14"/>
    <mergeCell ref="L15:L17"/>
    <mergeCell ref="A33:B33"/>
    <mergeCell ref="W28:AB28"/>
    <mergeCell ref="P15:P17"/>
    <mergeCell ref="AC28:AH28"/>
    <mergeCell ref="Q27:T27"/>
    <mergeCell ref="U27:V27"/>
    <mergeCell ref="C32:Q32"/>
    <mergeCell ref="C27:E27"/>
    <mergeCell ref="F27:H27"/>
    <mergeCell ref="J28:N28"/>
    <mergeCell ref="Q28:V28"/>
    <mergeCell ref="L6:L7"/>
    <mergeCell ref="M6:N6"/>
    <mergeCell ref="AC6:AH6"/>
    <mergeCell ref="Q4:V6"/>
    <mergeCell ref="AC27:AF27"/>
    <mergeCell ref="AG27:AH27"/>
    <mergeCell ref="AI4:AI7"/>
    <mergeCell ref="C5:H5"/>
    <mergeCell ref="I5:L5"/>
    <mergeCell ref="C6:E6"/>
    <mergeCell ref="F6:H6"/>
    <mergeCell ref="I6:I7"/>
    <mergeCell ref="M4:N5"/>
    <mergeCell ref="O4:O7"/>
    <mergeCell ref="P4:P7"/>
    <mergeCell ref="W6:AB6"/>
    <mergeCell ref="B13:B14"/>
    <mergeCell ref="B15:B17"/>
    <mergeCell ref="I13:I14"/>
    <mergeCell ref="W27:Z27"/>
    <mergeCell ref="AA27:AB27"/>
    <mergeCell ref="J27:L27"/>
    <mergeCell ref="M27:N27"/>
    <mergeCell ref="N13:N14"/>
    <mergeCell ref="N15:N17"/>
    <mergeCell ref="I15:I17"/>
    <mergeCell ref="A1:B1"/>
    <mergeCell ref="A2:AH2"/>
    <mergeCell ref="A3:AH3"/>
    <mergeCell ref="A4:A7"/>
    <mergeCell ref="B4:B7"/>
    <mergeCell ref="C4:L4"/>
    <mergeCell ref="W4:AB5"/>
    <mergeCell ref="AC4:AH5"/>
    <mergeCell ref="J6:J7"/>
    <mergeCell ref="K6:K7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2023-02-01T10:44:38Z</cp:lastPrinted>
  <dcterms:created xsi:type="dcterms:W3CDTF">1997-02-26T13:46:56Z</dcterms:created>
  <dcterms:modified xsi:type="dcterms:W3CDTF">2024-03-15T20:01:47Z</dcterms:modified>
  <cp:category/>
  <cp:version/>
  <cp:contentType/>
  <cp:contentStatus/>
</cp:coreProperties>
</file>