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<sst xmlns="http://schemas.openxmlformats.org/spreadsheetml/2006/main" count="393" uniqueCount="150">
  <si>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</si>
  <si>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</si>
  <si>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</si>
  <si>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</si>
  <si>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</si>
  <si>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</si>
  <si>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</si>
  <si>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</si>
  <si>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</si>
  <si>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</si>
  <si>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</si>
  <si>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</si>
  <si>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</si>
  <si>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</si>
  <si>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</si>
  <si>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</si>
  <si>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</si>
  <si>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</si>
  <si>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</si>
  <si>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</si>
  <si>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</si>
  <si>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</si>
  <si>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</si>
  <si>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</si>
  <si>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</si>
  <si>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</si>
  <si>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</si>
  <si>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</si>
  <si>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</si>
  <si>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</si>
  <si>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</si>
  <si>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</si>
  <si>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</si>
  <si>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</si>
  <si>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</si>
  <si>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</si>
  <si>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</si>
  <si>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</si>
  <si>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</si>
  <si>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</si>
  <si>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</si>
  <si>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</si>
  <si>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</si>
  <si>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</si>
  <si>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</si>
  <si>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</si>
  <si>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</si>
  <si>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</si>
  <si>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</si>
  <si>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</si>
  <si>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</si>
  <si>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</si>
  <si>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JĘZYK ANGIELSKI SPECJALISTYCZNY</t>
  </si>
  <si>
    <t>WYCHOWANIE FIZYCZNE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</si>
  <si>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</si>
  <si>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</si>
  <si>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</si>
  <si>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</si>
  <si>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</si>
  <si>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</si>
  <si>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 xml:space="preserve">Zakład Fonoaudiologii Klinicznej i Logopedii </t>
  </si>
  <si>
    <t>Studium Języków Obcych</t>
  </si>
  <si>
    <t>Studium Wychowania Fizycznego i Sportu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</si>
  <si>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</si>
  <si>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</si>
  <si>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</si>
  <si>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</si>
  <si>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</si>
  <si>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</si>
  <si>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</si>
  <si>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</si>
  <si>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</si>
  <si>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</si>
  <si>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</si>
  <si>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</si>
  <si>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</si>
  <si>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</si>
  <si>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METODOLOGIA BADAŃ NAUKOWYCH</t>
  </si>
  <si>
    <t xml:space="preserve">Klinika Otolaryngologii </t>
  </si>
  <si>
    <t>Zakład Zdrowia Publicznego</t>
  </si>
  <si>
    <t>Zakład Dietetyki i Żywienia Klinicznego</t>
  </si>
  <si>
    <t>Zakład Ortodoncji</t>
  </si>
  <si>
    <t>Klinika Geriatrii</t>
  </si>
  <si>
    <t>Klinika Psychiatrii</t>
  </si>
  <si>
    <t>Klinika Otolaryngologii</t>
  </si>
  <si>
    <t>Zakład Fonoaudiologii Klinicznej  i Logopedii</t>
  </si>
  <si>
    <t>Klinika Chirurgii Szczękowo-Twarzowej i Plastycznej</t>
  </si>
  <si>
    <t>ANDRAGOGIKA</t>
  </si>
  <si>
    <t>SOCJOLOGIA</t>
  </si>
  <si>
    <t>DEMOGRAFIA</t>
  </si>
  <si>
    <t>EKONOMIA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</si>
  <si>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</si>
  <si>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</si>
  <si>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</si>
  <si>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</si>
  <si>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</si>
  <si>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</si>
  <si>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</si>
  <si>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</si>
  <si>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</si>
  <si>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</si>
  <si>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</si>
  <si>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</si>
  <si>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FONETYKA I FONOLOGIA WSPÓŁCZESNEGO JĘZYKA POLSKIEGO</t>
  </si>
  <si>
    <t xml:space="preserve">SOCJO- I PSYCHOLINGWISTYKA </t>
  </si>
  <si>
    <t>Zakład Higieny, Epidemiologii i Ergonomii</t>
  </si>
  <si>
    <t>Zakład Medycyny Populacyjnej i Prewencji Chorób Cywilizacyjnych</t>
  </si>
  <si>
    <t>Zakład Genetyki Klinicznej</t>
  </si>
  <si>
    <t>Zakład Prawa Medycznego i Dentologii Lekarskiej</t>
  </si>
  <si>
    <t>PRAKTYKA ZAWODOWA</t>
  </si>
  <si>
    <t xml:space="preserve">Klinika Medycyny Ratunkowej </t>
  </si>
  <si>
    <t>Zakład Zintegrowanej Opieki Medycznej</t>
  </si>
  <si>
    <t>* Koordynatorem przedmiotu jest Kierownik Kliniki Otolaryngologii</t>
  </si>
  <si>
    <t>Zakład Psychologii i Filozofii</t>
  </si>
  <si>
    <t>WYBRANE METODY MATEMATYCZNE W OPISIE RUCHU HARMONICZNEGO I FALOWEGO</t>
  </si>
  <si>
    <t>W - AKUSTYKA/BADANIA JAKOŚCI GŁOSU</t>
  </si>
  <si>
    <t>W - METODY DIAGNOZY  I TERAPII DYSLALII/DIAGNOZA I TERAPIA ZABURZEŃ ARTYKULACJI</t>
  </si>
  <si>
    <t xml:space="preserve">STUDIA I STOPNIA STACJONARNE  </t>
  </si>
  <si>
    <t>III</t>
  </si>
  <si>
    <t>IV</t>
  </si>
  <si>
    <t>SEMESTR III</t>
  </si>
  <si>
    <t>SEMESTR IV</t>
  </si>
  <si>
    <t>Zakład Medycyny Wieku Rozwojowego i Pielęgniarstwa Pediatrycznego</t>
  </si>
  <si>
    <t>V</t>
  </si>
  <si>
    <t>VI</t>
  </si>
  <si>
    <t>SEMESTR V</t>
  </si>
  <si>
    <t>SEMESTR VI</t>
  </si>
  <si>
    <t>W - METODYKA ZAJĘĆ KOREKCYJNO-WYCHOWAWCZYCH/METODYKA PRACY Z DZIEĆMI ZE SPECJALNYMI POTRZEBAMI EDUKACYJNYMI</t>
  </si>
  <si>
    <r>
      <t xml:space="preserve">W - PROFILAKTYKA LOGOPEDYCZNA/WCZESNA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</si>
  <si>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 xml:space="preserve">W - AUDIOLOGIA PEDAGOGICZNA/OPIEKA AUDIOLOGICZNO-LOGOPEDYCZNA W ASPEKCIE PEDAGOGICZNYM </t>
  </si>
  <si>
    <t>W - PSYCHOLOGIA KLINICZNA/PODSTAWY PSYCHOTERAPII SYSTEMOWEJ I TERAPII JĄKAJĄCYCH SIĘ</t>
  </si>
  <si>
    <t>W - PROFILAKTYKA ZABURZEŃ SŁUCHU/PREWENCJA ZABURZEŃ PERCEPCJI SŁUCHOWEJ</t>
  </si>
  <si>
    <t>W - JĘZYK  MIGOWY/SYSTEM JĘZYKOWO-MIGOWY W KOMUNIKACJI Z OSOBAMI GŁUCHYMI I NIEDOSŁYSZĄCYMI</t>
  </si>
  <si>
    <t>W - KULTURA ŻYWEGO SŁOWA/ELEMENTY KULTURY JĘZYKA</t>
  </si>
  <si>
    <t>W - PEDAGOGIKA SPECJALNA/DIAGNOSTYKA PSYCHOPEDAGOGICZNA</t>
  </si>
  <si>
    <t>W - SURDOLOGOPEDIA/POSTĘPOWANIE LOGOPEDYCZNE W ZABURZENIACH SŁUCHU</t>
  </si>
  <si>
    <t>W - ORGANIZACJA I ZARZĄDZANIE W OCHRONIE ZDROWIA/FINANSOWANIE OCHRONY ZDROWIA</t>
  </si>
  <si>
    <t xml:space="preserve">SUMA GODZIN   </t>
  </si>
  <si>
    <t>Zakład Prawa Medycznego i Deontologii Lekarskiej</t>
  </si>
  <si>
    <r>
      <t>W - OTOLARYNGOLOGIA/NAUKA O ZABURZENIACH NARZĄDU WĘCHU, SŁUCHU, RÓWNOWAGI, GŁOSU I MOWY</t>
    </r>
    <r>
      <rPr>
        <b/>
        <sz val="9"/>
        <rFont val="Times New Roman"/>
        <family val="1"/>
      </rPr>
      <t>*</t>
    </r>
  </si>
  <si>
    <t>W - FONIATRIA/ANATOMIA, FIZJOLOGIA I PATOLOGIA NARZĄDU GŁOSU I MOWY</t>
  </si>
  <si>
    <t>W - DIAGNOZA I TERAPIA LOGOPEDYCZNA/POSTĘPOWANIE LOGOPEDYCZNE W WYBRANYCH ZABURZENIACH GŁOSU I MOWY</t>
  </si>
  <si>
    <t>W - METODY DIAGNOZY I TERAPII JĄKANIA I MOWY BEZŁADNEJ/DIAGNOZA I TERAPIA ZABURZEŃ PŁYNNOŚCI MOWY</t>
  </si>
  <si>
    <t>W - ELEMENTY PSYCHOAKUSTYKI/ZASTOSOWANIE PSYCHOAKUSTYKI W MEDYCYNIE</t>
  </si>
  <si>
    <t xml:space="preserve">Klinika Neurologii Dziecięcej </t>
  </si>
  <si>
    <t xml:space="preserve">KIERUNEK : Logopedia z Fonoaudiologią                                  STUDIA I STOPNIA  STACJONARNE           I ROK                        rok akademicki: 2024/2025 </t>
  </si>
  <si>
    <t xml:space="preserve">KIERUNEK: Logopedia z Fonoaudiologią                                                       II ROK                        rok akademicki: 2025/2026
</t>
  </si>
  <si>
    <t>KIERUNEK: Logopedia z Fonoaudiologią                                          III ROK                 rok akademicki: 2026/2027</t>
  </si>
  <si>
    <t>ODPOWIEDZIALNOŚĆ PRAWNA LOGOPEDY</t>
  </si>
  <si>
    <t>PRAWNE FORMY OŚWIADCZEŃ WOLI A CELE TERAPII LOGOPEDYCZNEJ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</si>
</sst>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4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textRotation="90" wrapText="1"/>
    </xf>
    <xf numFmtId="0" fontId="9" fillId="34" borderId="68" xfId="0" applyFont="1" applyFill="1" applyBorder="1" applyAlignment="1">
      <alignment horizontal="center" vertical="center" textRotation="90" wrapText="1"/>
    </xf>
    <xf numFmtId="0" fontId="9" fillId="34" borderId="44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0"/>
  <sheetViews>
    <sheetView tabSelected="1" zoomScale="90" zoomScaleNormal="90" workbookViewId="0" topLeftCell="A1">
      <selection activeCell="C32" sqref="C32:H3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625" style="1" customWidth="1"/>
    <col min="4" max="4" width="5.375" style="1" customWidth="1"/>
    <col min="5" max="5" width="4.00390625" style="1" customWidth="1"/>
    <col min="6" max="6" width="5.75390625" style="1" customWidth="1"/>
    <col min="7" max="8" width="4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00"/>
      <c r="B1" s="200"/>
    </row>
    <row r="2" spans="1:35" ht="36.75" customHeight="1" thickBot="1">
      <c r="A2" s="201" t="s">
        <v>26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46"/>
    </row>
    <row r="3" spans="1:38" ht="43.5" customHeight="1" thickBot="1">
      <c r="A3" s="198" t="s">
        <v>145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15"/>
      <c r="AK3" s="125"/>
      <c r="AL3" s="125"/>
    </row>
    <row r="4" spans="1:35" ht="14.25" customHeight="1" thickBot="1">
      <c r="A4" s="179" t="s">
        <v>17</v>
      </c>
      <c r="B4" s="195" t="s">
        <v>18</v>
      </c>
      <c r="C4" s="166" t="s">
        <v>7</v>
      </c>
      <c r="D4" s="167"/>
      <c r="E4" s="167"/>
      <c r="F4" s="167"/>
      <c r="G4" s="167"/>
      <c r="H4" s="167"/>
      <c r="I4" s="167"/>
      <c r="J4" s="167"/>
      <c r="K4" s="167"/>
      <c r="L4" s="202"/>
      <c r="M4" s="188" t="s">
        <v>10</v>
      </c>
      <c r="N4" s="189"/>
      <c r="O4" s="174" t="s">
        <v>40</v>
      </c>
      <c r="P4" s="192" t="s">
        <v>39</v>
      </c>
      <c r="Q4" s="166" t="s">
        <v>1</v>
      </c>
      <c r="R4" s="167"/>
      <c r="S4" s="167"/>
      <c r="T4" s="167"/>
      <c r="U4" s="167"/>
      <c r="V4" s="168"/>
      <c r="W4" s="166" t="s">
        <v>0</v>
      </c>
      <c r="X4" s="167"/>
      <c r="Y4" s="167"/>
      <c r="Z4" s="167"/>
      <c r="AA4" s="167"/>
      <c r="AB4" s="168"/>
      <c r="AC4" s="166" t="s">
        <v>25</v>
      </c>
      <c r="AD4" s="167"/>
      <c r="AE4" s="167"/>
      <c r="AF4" s="167"/>
      <c r="AG4" s="167"/>
      <c r="AH4" s="168"/>
      <c r="AI4" s="159" t="s">
        <v>24</v>
      </c>
    </row>
    <row r="5" spans="1:35" ht="12.75" customHeight="1" thickBot="1">
      <c r="A5" s="180"/>
      <c r="B5" s="196"/>
      <c r="C5" s="146" t="s">
        <v>29</v>
      </c>
      <c r="D5" s="150"/>
      <c r="E5" s="150"/>
      <c r="F5" s="150"/>
      <c r="G5" s="150"/>
      <c r="H5" s="147"/>
      <c r="I5" s="146" t="s">
        <v>28</v>
      </c>
      <c r="J5" s="150"/>
      <c r="K5" s="150"/>
      <c r="L5" s="149"/>
      <c r="M5" s="190"/>
      <c r="N5" s="191"/>
      <c r="O5" s="175"/>
      <c r="P5" s="193"/>
      <c r="Q5" s="185"/>
      <c r="R5" s="186"/>
      <c r="S5" s="186"/>
      <c r="T5" s="186"/>
      <c r="U5" s="186"/>
      <c r="V5" s="187"/>
      <c r="W5" s="169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1"/>
      <c r="AI5" s="160"/>
    </row>
    <row r="6" spans="1:35" ht="12.75" customHeight="1" thickBot="1">
      <c r="A6" s="180"/>
      <c r="B6" s="196"/>
      <c r="C6" s="146" t="s">
        <v>4</v>
      </c>
      <c r="D6" s="150"/>
      <c r="E6" s="149"/>
      <c r="F6" s="146" t="s">
        <v>5</v>
      </c>
      <c r="G6" s="150"/>
      <c r="H6" s="147"/>
      <c r="I6" s="172" t="s">
        <v>30</v>
      </c>
      <c r="J6" s="172" t="s">
        <v>14</v>
      </c>
      <c r="K6" s="172" t="s">
        <v>15</v>
      </c>
      <c r="L6" s="172" t="s">
        <v>32</v>
      </c>
      <c r="M6" s="163" t="s">
        <v>13</v>
      </c>
      <c r="N6" s="164"/>
      <c r="O6" s="175"/>
      <c r="P6" s="193"/>
      <c r="Q6" s="169"/>
      <c r="R6" s="170"/>
      <c r="S6" s="170"/>
      <c r="T6" s="170"/>
      <c r="U6" s="170"/>
      <c r="V6" s="171"/>
      <c r="W6" s="163" t="s">
        <v>23</v>
      </c>
      <c r="X6" s="164"/>
      <c r="Y6" s="164"/>
      <c r="Z6" s="164"/>
      <c r="AA6" s="164"/>
      <c r="AB6" s="165"/>
      <c r="AC6" s="163" t="s">
        <v>23</v>
      </c>
      <c r="AD6" s="164"/>
      <c r="AE6" s="164"/>
      <c r="AF6" s="164"/>
      <c r="AG6" s="164"/>
      <c r="AH6" s="165"/>
      <c r="AI6" s="161"/>
    </row>
    <row r="7" spans="1:35" ht="13.5" thickBot="1">
      <c r="A7" s="181"/>
      <c r="B7" s="197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3"/>
      <c r="J7" s="173"/>
      <c r="K7" s="173"/>
      <c r="L7" s="182"/>
      <c r="M7" s="22" t="s">
        <v>4</v>
      </c>
      <c r="N7" s="50" t="s">
        <v>5</v>
      </c>
      <c r="O7" s="176"/>
      <c r="P7" s="194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21" t="s">
        <v>15</v>
      </c>
      <c r="AI7" s="162"/>
    </row>
    <row r="8" spans="1:35" ht="24">
      <c r="A8" s="8">
        <v>1</v>
      </c>
      <c r="B8" s="7" t="s">
        <v>41</v>
      </c>
      <c r="C8" s="9"/>
      <c r="D8" s="10"/>
      <c r="E8" s="12"/>
      <c r="F8" s="9">
        <v>3</v>
      </c>
      <c r="G8" s="107"/>
      <c r="H8" s="11"/>
      <c r="I8" s="53">
        <f>C8+F8</f>
        <v>3</v>
      </c>
      <c r="J8" s="58">
        <f>D8+G8</f>
        <v>0</v>
      </c>
      <c r="K8" s="54">
        <f>E8+H8</f>
        <v>0</v>
      </c>
      <c r="L8" s="8">
        <f aca="true" t="shared" si="0" ref="L8:L30">SUM(I8:K8)</f>
        <v>3</v>
      </c>
      <c r="M8" s="32"/>
      <c r="N8" s="29" t="s">
        <v>93</v>
      </c>
      <c r="O8" s="87">
        <f>SUM(Q8:T8)</f>
        <v>40</v>
      </c>
      <c r="P8" s="47">
        <f>SUM(Q8:V8)</f>
        <v>75</v>
      </c>
      <c r="Q8" s="53">
        <f aca="true" t="shared" si="1" ref="Q8:V8">W8+AC8</f>
        <v>10</v>
      </c>
      <c r="R8" s="58">
        <f t="shared" si="1"/>
        <v>30</v>
      </c>
      <c r="S8" s="58">
        <f t="shared" si="1"/>
        <v>0</v>
      </c>
      <c r="T8" s="58">
        <f t="shared" si="1"/>
        <v>0</v>
      </c>
      <c r="U8" s="58">
        <f t="shared" si="1"/>
        <v>35</v>
      </c>
      <c r="V8" s="54">
        <f t="shared" si="1"/>
        <v>0</v>
      </c>
      <c r="W8" s="9"/>
      <c r="X8" s="10"/>
      <c r="Y8" s="10"/>
      <c r="Z8" s="10"/>
      <c r="AA8" s="90"/>
      <c r="AB8" s="11"/>
      <c r="AC8" s="9">
        <v>10</v>
      </c>
      <c r="AD8" s="10">
        <v>30</v>
      </c>
      <c r="AE8" s="10"/>
      <c r="AF8" s="10"/>
      <c r="AG8" s="90">
        <v>35</v>
      </c>
      <c r="AH8" s="11"/>
      <c r="AI8" s="7" t="s">
        <v>55</v>
      </c>
    </row>
    <row r="9" spans="1:35" ht="12.75">
      <c r="A9" s="59">
        <v>2</v>
      </c>
      <c r="B9" s="5" t="s">
        <v>42</v>
      </c>
      <c r="C9" s="35">
        <v>3</v>
      </c>
      <c r="D9" s="37"/>
      <c r="E9" s="38"/>
      <c r="F9" s="35"/>
      <c r="G9" s="108"/>
      <c r="H9" s="34"/>
      <c r="I9" s="60">
        <f aca="true" t="shared" si="2" ref="I9:I30">C9+F9</f>
        <v>3</v>
      </c>
      <c r="J9" s="64">
        <f aca="true" t="shared" si="3" ref="J9:J30">D9+G9</f>
        <v>0</v>
      </c>
      <c r="K9" s="74">
        <f>E9+H9</f>
        <v>0</v>
      </c>
      <c r="L9" s="59">
        <f t="shared" si="0"/>
        <v>3</v>
      </c>
      <c r="M9" s="40" t="s">
        <v>93</v>
      </c>
      <c r="N9" s="36" t="s">
        <v>96</v>
      </c>
      <c r="O9" s="88">
        <f aca="true" t="shared" si="4" ref="O9:O30">SUM(Q9:T9)</f>
        <v>25</v>
      </c>
      <c r="P9" s="48">
        <f aca="true" t="shared" si="5" ref="P9:P30">SUM(Q9:V9)</f>
        <v>75</v>
      </c>
      <c r="Q9" s="61">
        <f aca="true" t="shared" si="6" ref="Q9:Q30">W9+AC9</f>
        <v>5</v>
      </c>
      <c r="R9" s="62">
        <f aca="true" t="shared" si="7" ref="R9:R30">X9+AD9</f>
        <v>20</v>
      </c>
      <c r="S9" s="62">
        <f aca="true" t="shared" si="8" ref="S9:S30">Y9+AE9</f>
        <v>0</v>
      </c>
      <c r="T9" s="62">
        <f aca="true" t="shared" si="9" ref="T9:T30">Z9+AF9</f>
        <v>0</v>
      </c>
      <c r="U9" s="62">
        <f aca="true" t="shared" si="10" ref="U9:U30">AA9+AG9</f>
        <v>50</v>
      </c>
      <c r="V9" s="63">
        <f aca="true" t="shared" si="11" ref="V9:V30">AB9+AH9</f>
        <v>0</v>
      </c>
      <c r="W9" s="35">
        <v>5</v>
      </c>
      <c r="X9" s="37">
        <v>20</v>
      </c>
      <c r="Y9" s="37"/>
      <c r="Z9" s="37"/>
      <c r="AA9" s="89">
        <v>50</v>
      </c>
      <c r="AB9" s="34"/>
      <c r="AC9" s="35"/>
      <c r="AD9" s="37"/>
      <c r="AE9" s="38"/>
      <c r="AF9" s="38"/>
      <c r="AG9" s="89"/>
      <c r="AH9" s="34"/>
      <c r="AI9" s="5" t="s">
        <v>56</v>
      </c>
    </row>
    <row r="10" spans="1:35" ht="24">
      <c r="A10" s="59">
        <v>3</v>
      </c>
      <c r="B10" s="5" t="s">
        <v>43</v>
      </c>
      <c r="C10" s="35"/>
      <c r="D10" s="37"/>
      <c r="E10" s="38"/>
      <c r="F10" s="35">
        <v>1</v>
      </c>
      <c r="G10" s="108"/>
      <c r="H10" s="34"/>
      <c r="I10" s="60">
        <f t="shared" si="2"/>
        <v>1</v>
      </c>
      <c r="J10" s="64">
        <f t="shared" si="3"/>
        <v>0</v>
      </c>
      <c r="K10" s="74">
        <f aca="true" t="shared" si="12" ref="K10:K30">E10+H10</f>
        <v>0</v>
      </c>
      <c r="L10" s="59">
        <f t="shared" si="0"/>
        <v>1</v>
      </c>
      <c r="M10" s="42"/>
      <c r="N10" s="86" t="s">
        <v>94</v>
      </c>
      <c r="O10" s="88">
        <f t="shared" si="4"/>
        <v>10</v>
      </c>
      <c r="P10" s="48">
        <f t="shared" si="5"/>
        <v>25</v>
      </c>
      <c r="Q10" s="61">
        <f t="shared" si="6"/>
        <v>10</v>
      </c>
      <c r="R10" s="62">
        <f t="shared" si="7"/>
        <v>0</v>
      </c>
      <c r="S10" s="62">
        <f t="shared" si="8"/>
        <v>0</v>
      </c>
      <c r="T10" s="62">
        <f t="shared" si="9"/>
        <v>0</v>
      </c>
      <c r="U10" s="62">
        <f t="shared" si="10"/>
        <v>15</v>
      </c>
      <c r="V10" s="63">
        <f t="shared" si="11"/>
        <v>0</v>
      </c>
      <c r="W10" s="35"/>
      <c r="X10" s="37"/>
      <c r="Y10" s="37"/>
      <c r="Z10" s="37"/>
      <c r="AA10" s="89"/>
      <c r="AB10" s="34"/>
      <c r="AC10" s="35">
        <v>10</v>
      </c>
      <c r="AD10" s="38"/>
      <c r="AE10" s="38"/>
      <c r="AF10" s="38"/>
      <c r="AG10" s="89">
        <v>15</v>
      </c>
      <c r="AH10" s="38"/>
      <c r="AI10" s="5" t="s">
        <v>107</v>
      </c>
    </row>
    <row r="11" spans="1:35" ht="12.75">
      <c r="A11" s="59">
        <v>4</v>
      </c>
      <c r="B11" s="5" t="s">
        <v>44</v>
      </c>
      <c r="C11" s="35"/>
      <c r="D11" s="37"/>
      <c r="E11" s="38"/>
      <c r="F11" s="35">
        <v>2</v>
      </c>
      <c r="G11" s="108"/>
      <c r="H11" s="34"/>
      <c r="I11" s="60">
        <v>2</v>
      </c>
      <c r="J11" s="64">
        <f t="shared" si="3"/>
        <v>0</v>
      </c>
      <c r="K11" s="74">
        <f t="shared" si="12"/>
        <v>0</v>
      </c>
      <c r="L11" s="59">
        <f t="shared" si="0"/>
        <v>2</v>
      </c>
      <c r="M11" s="42"/>
      <c r="N11" s="36" t="s">
        <v>93</v>
      </c>
      <c r="O11" s="88">
        <f t="shared" si="4"/>
        <v>20</v>
      </c>
      <c r="P11" s="48">
        <f t="shared" si="5"/>
        <v>50</v>
      </c>
      <c r="Q11" s="61">
        <f t="shared" si="6"/>
        <v>10</v>
      </c>
      <c r="R11" s="62">
        <f t="shared" si="7"/>
        <v>10</v>
      </c>
      <c r="S11" s="62">
        <f t="shared" si="8"/>
        <v>0</v>
      </c>
      <c r="T11" s="62">
        <f t="shared" si="9"/>
        <v>0</v>
      </c>
      <c r="U11" s="62">
        <f t="shared" si="10"/>
        <v>30</v>
      </c>
      <c r="V11" s="63">
        <f t="shared" si="11"/>
        <v>0</v>
      </c>
      <c r="W11" s="35"/>
      <c r="X11" s="37"/>
      <c r="Y11" s="37"/>
      <c r="Z11" s="37"/>
      <c r="AA11" s="89"/>
      <c r="AB11" s="34"/>
      <c r="AC11" s="35">
        <v>10</v>
      </c>
      <c r="AD11" s="37">
        <v>10</v>
      </c>
      <c r="AE11" s="38"/>
      <c r="AF11" s="38"/>
      <c r="AG11" s="89">
        <v>30</v>
      </c>
      <c r="AH11" s="38"/>
      <c r="AI11" s="5" t="s">
        <v>57</v>
      </c>
    </row>
    <row r="12" spans="1:35" ht="12.75">
      <c r="A12" s="59">
        <v>5</v>
      </c>
      <c r="B12" s="5" t="s">
        <v>45</v>
      </c>
      <c r="C12" s="35">
        <v>0.5</v>
      </c>
      <c r="D12" s="37">
        <v>2.5</v>
      </c>
      <c r="E12" s="38"/>
      <c r="F12" s="35"/>
      <c r="G12" s="108"/>
      <c r="H12" s="34"/>
      <c r="I12" s="60">
        <f t="shared" si="2"/>
        <v>0.5</v>
      </c>
      <c r="J12" s="64">
        <f t="shared" si="3"/>
        <v>2.5</v>
      </c>
      <c r="K12" s="74">
        <f t="shared" si="12"/>
        <v>0</v>
      </c>
      <c r="L12" s="59">
        <f t="shared" si="0"/>
        <v>3</v>
      </c>
      <c r="M12" s="42" t="s">
        <v>93</v>
      </c>
      <c r="N12" s="36"/>
      <c r="O12" s="88">
        <f t="shared" si="4"/>
        <v>40</v>
      </c>
      <c r="P12" s="48">
        <f t="shared" si="5"/>
        <v>75</v>
      </c>
      <c r="Q12" s="61">
        <f t="shared" si="6"/>
        <v>10</v>
      </c>
      <c r="R12" s="62">
        <f t="shared" si="7"/>
        <v>0</v>
      </c>
      <c r="S12" s="62">
        <f t="shared" si="8"/>
        <v>30</v>
      </c>
      <c r="T12" s="62">
        <f t="shared" si="9"/>
        <v>0</v>
      </c>
      <c r="U12" s="62">
        <f t="shared" si="10"/>
        <v>35</v>
      </c>
      <c r="V12" s="63">
        <f t="shared" si="11"/>
        <v>0</v>
      </c>
      <c r="W12" s="35">
        <v>10</v>
      </c>
      <c r="X12" s="37"/>
      <c r="Y12" s="37">
        <v>30</v>
      </c>
      <c r="Z12" s="37"/>
      <c r="AA12" s="89">
        <v>35</v>
      </c>
      <c r="AB12" s="34"/>
      <c r="AC12" s="35"/>
      <c r="AD12" s="37"/>
      <c r="AE12" s="38"/>
      <c r="AF12" s="38"/>
      <c r="AG12" s="89"/>
      <c r="AH12" s="38"/>
      <c r="AI12" s="5" t="s">
        <v>58</v>
      </c>
    </row>
    <row r="13" spans="1:35" ht="24">
      <c r="A13" s="59">
        <v>6</v>
      </c>
      <c r="B13" s="5" t="s">
        <v>115</v>
      </c>
      <c r="C13" s="35"/>
      <c r="D13" s="37"/>
      <c r="E13" s="38"/>
      <c r="F13" s="35">
        <v>1</v>
      </c>
      <c r="G13" s="108">
        <v>2</v>
      </c>
      <c r="H13" s="34"/>
      <c r="I13" s="60">
        <f t="shared" si="2"/>
        <v>1</v>
      </c>
      <c r="J13" s="64">
        <f t="shared" si="3"/>
        <v>2</v>
      </c>
      <c r="K13" s="74">
        <f t="shared" si="12"/>
        <v>0</v>
      </c>
      <c r="L13" s="59">
        <f t="shared" si="0"/>
        <v>3</v>
      </c>
      <c r="M13" s="42"/>
      <c r="N13" s="36" t="s">
        <v>94</v>
      </c>
      <c r="O13" s="88">
        <f t="shared" si="4"/>
        <v>30</v>
      </c>
      <c r="P13" s="48">
        <f t="shared" si="5"/>
        <v>75</v>
      </c>
      <c r="Q13" s="61">
        <f t="shared" si="6"/>
        <v>10</v>
      </c>
      <c r="R13" s="62">
        <f t="shared" si="7"/>
        <v>0</v>
      </c>
      <c r="S13" s="62">
        <f t="shared" si="8"/>
        <v>0</v>
      </c>
      <c r="T13" s="62">
        <f t="shared" si="9"/>
        <v>20</v>
      </c>
      <c r="U13" s="62">
        <f t="shared" si="10"/>
        <v>45</v>
      </c>
      <c r="V13" s="63">
        <f t="shared" si="11"/>
        <v>0</v>
      </c>
      <c r="W13" s="35"/>
      <c r="X13" s="37"/>
      <c r="Y13" s="37"/>
      <c r="Z13" s="37"/>
      <c r="AA13" s="89"/>
      <c r="AB13" s="34"/>
      <c r="AC13" s="35">
        <v>10</v>
      </c>
      <c r="AD13" s="37"/>
      <c r="AE13" s="38"/>
      <c r="AF13" s="38">
        <v>20</v>
      </c>
      <c r="AG13" s="89">
        <v>45</v>
      </c>
      <c r="AH13" s="38"/>
      <c r="AI13" s="5" t="s">
        <v>59</v>
      </c>
    </row>
    <row r="14" spans="1:35" ht="12.75">
      <c r="A14" s="59">
        <v>7</v>
      </c>
      <c r="B14" s="5" t="s">
        <v>46</v>
      </c>
      <c r="C14" s="14"/>
      <c r="D14" s="37"/>
      <c r="E14" s="38"/>
      <c r="F14" s="35">
        <v>2</v>
      </c>
      <c r="G14" s="108"/>
      <c r="H14" s="38"/>
      <c r="I14" s="60">
        <f t="shared" si="2"/>
        <v>2</v>
      </c>
      <c r="J14" s="64">
        <f t="shared" si="3"/>
        <v>0</v>
      </c>
      <c r="K14" s="74">
        <f t="shared" si="12"/>
        <v>0</v>
      </c>
      <c r="L14" s="59">
        <f t="shared" si="0"/>
        <v>2</v>
      </c>
      <c r="M14" s="40"/>
      <c r="N14" s="36" t="s">
        <v>94</v>
      </c>
      <c r="O14" s="88">
        <f t="shared" si="4"/>
        <v>25</v>
      </c>
      <c r="P14" s="48">
        <f t="shared" si="5"/>
        <v>50</v>
      </c>
      <c r="Q14" s="61">
        <f t="shared" si="6"/>
        <v>10</v>
      </c>
      <c r="R14" s="62">
        <f t="shared" si="7"/>
        <v>15</v>
      </c>
      <c r="S14" s="62">
        <f t="shared" si="8"/>
        <v>0</v>
      </c>
      <c r="T14" s="62">
        <f t="shared" si="9"/>
        <v>0</v>
      </c>
      <c r="U14" s="62">
        <f t="shared" si="10"/>
        <v>25</v>
      </c>
      <c r="V14" s="63">
        <f t="shared" si="11"/>
        <v>0</v>
      </c>
      <c r="W14" s="35"/>
      <c r="X14" s="37"/>
      <c r="Y14" s="37"/>
      <c r="Z14" s="37"/>
      <c r="AA14" s="89"/>
      <c r="AB14" s="34"/>
      <c r="AC14" s="35">
        <v>10</v>
      </c>
      <c r="AD14" s="37">
        <v>15</v>
      </c>
      <c r="AE14" s="38"/>
      <c r="AF14" s="38"/>
      <c r="AG14" s="89">
        <v>25</v>
      </c>
      <c r="AH14" s="38"/>
      <c r="AI14" s="5" t="s">
        <v>113</v>
      </c>
    </row>
    <row r="15" spans="1:35" ht="24">
      <c r="A15" s="59">
        <v>8</v>
      </c>
      <c r="B15" s="5" t="s">
        <v>98</v>
      </c>
      <c r="C15" s="14">
        <v>2</v>
      </c>
      <c r="D15" s="37">
        <v>2</v>
      </c>
      <c r="E15" s="38"/>
      <c r="F15" s="35"/>
      <c r="G15" s="108">
        <v>2</v>
      </c>
      <c r="H15" s="38"/>
      <c r="I15" s="60">
        <f t="shared" si="2"/>
        <v>2</v>
      </c>
      <c r="J15" s="64">
        <f t="shared" si="3"/>
        <v>4</v>
      </c>
      <c r="K15" s="74">
        <f t="shared" si="12"/>
        <v>0</v>
      </c>
      <c r="L15" s="59">
        <f t="shared" si="0"/>
        <v>6</v>
      </c>
      <c r="M15" s="40"/>
      <c r="N15" s="36" t="s">
        <v>93</v>
      </c>
      <c r="O15" s="88">
        <f t="shared" si="4"/>
        <v>90</v>
      </c>
      <c r="P15" s="48">
        <f>SUM(Q15:V15)</f>
        <v>150</v>
      </c>
      <c r="Q15" s="61">
        <f aca="true" t="shared" si="13" ref="Q15:V19">W15+AC15</f>
        <v>10</v>
      </c>
      <c r="R15" s="62">
        <f t="shared" si="13"/>
        <v>0</v>
      </c>
      <c r="S15" s="62">
        <f t="shared" si="13"/>
        <v>0</v>
      </c>
      <c r="T15" s="62">
        <f t="shared" si="13"/>
        <v>80</v>
      </c>
      <c r="U15" s="62">
        <f t="shared" si="13"/>
        <v>60</v>
      </c>
      <c r="V15" s="63">
        <f t="shared" si="13"/>
        <v>0</v>
      </c>
      <c r="W15" s="35">
        <v>10</v>
      </c>
      <c r="X15" s="37"/>
      <c r="Y15" s="37"/>
      <c r="Z15" s="37">
        <v>40</v>
      </c>
      <c r="AA15" s="89">
        <v>40</v>
      </c>
      <c r="AB15" s="34"/>
      <c r="AC15" s="35"/>
      <c r="AD15" s="14"/>
      <c r="AE15" s="37"/>
      <c r="AF15" s="37">
        <v>40</v>
      </c>
      <c r="AG15" s="89">
        <v>20</v>
      </c>
      <c r="AH15" s="38"/>
      <c r="AI15" s="5" t="s">
        <v>59</v>
      </c>
    </row>
    <row r="16" spans="1:35" ht="12.75">
      <c r="A16" s="59">
        <v>9</v>
      </c>
      <c r="B16" s="5" t="s">
        <v>47</v>
      </c>
      <c r="C16" s="14">
        <v>1</v>
      </c>
      <c r="D16" s="37"/>
      <c r="E16" s="38"/>
      <c r="F16" s="35"/>
      <c r="G16" s="108"/>
      <c r="H16" s="38"/>
      <c r="I16" s="60">
        <f t="shared" si="2"/>
        <v>1</v>
      </c>
      <c r="J16" s="64">
        <f t="shared" si="3"/>
        <v>0</v>
      </c>
      <c r="K16" s="74">
        <f t="shared" si="12"/>
        <v>0</v>
      </c>
      <c r="L16" s="59">
        <f t="shared" si="0"/>
        <v>1</v>
      </c>
      <c r="M16" s="40" t="s">
        <v>94</v>
      </c>
      <c r="N16" s="36"/>
      <c r="O16" s="88">
        <f t="shared" si="4"/>
        <v>5</v>
      </c>
      <c r="P16" s="48">
        <f>SUM(Q16:V16)</f>
        <v>25</v>
      </c>
      <c r="Q16" s="61">
        <f t="shared" si="13"/>
        <v>0</v>
      </c>
      <c r="R16" s="62">
        <f t="shared" si="13"/>
        <v>5</v>
      </c>
      <c r="S16" s="62">
        <f t="shared" si="13"/>
        <v>0</v>
      </c>
      <c r="T16" s="62">
        <f t="shared" si="13"/>
        <v>0</v>
      </c>
      <c r="U16" s="62">
        <f t="shared" si="13"/>
        <v>20</v>
      </c>
      <c r="V16" s="63">
        <f t="shared" si="13"/>
        <v>0</v>
      </c>
      <c r="W16" s="35"/>
      <c r="X16" s="37">
        <v>5</v>
      </c>
      <c r="Y16" s="37"/>
      <c r="Z16" s="37"/>
      <c r="AA16" s="89">
        <v>20</v>
      </c>
      <c r="AB16" s="34"/>
      <c r="AC16" s="35"/>
      <c r="AD16" s="14"/>
      <c r="AE16" s="37"/>
      <c r="AF16" s="37"/>
      <c r="AG16" s="89"/>
      <c r="AH16" s="38"/>
      <c r="AI16" s="5" t="s">
        <v>113</v>
      </c>
    </row>
    <row r="17" spans="1:35" ht="12.75">
      <c r="A17" s="59">
        <v>10</v>
      </c>
      <c r="B17" s="5" t="s">
        <v>48</v>
      </c>
      <c r="C17" s="14">
        <v>1</v>
      </c>
      <c r="D17" s="37"/>
      <c r="E17" s="38"/>
      <c r="F17" s="35"/>
      <c r="G17" s="108"/>
      <c r="H17" s="38"/>
      <c r="I17" s="60">
        <f t="shared" si="2"/>
        <v>1</v>
      </c>
      <c r="J17" s="64">
        <f t="shared" si="3"/>
        <v>0</v>
      </c>
      <c r="K17" s="74">
        <f t="shared" si="12"/>
        <v>0</v>
      </c>
      <c r="L17" s="59">
        <f t="shared" si="0"/>
        <v>1</v>
      </c>
      <c r="M17" s="40" t="s">
        <v>94</v>
      </c>
      <c r="N17" s="36"/>
      <c r="O17" s="88">
        <f t="shared" si="4"/>
        <v>5</v>
      </c>
      <c r="P17" s="48">
        <f>SUM(Q17:V17)</f>
        <v>25</v>
      </c>
      <c r="Q17" s="61">
        <f t="shared" si="13"/>
        <v>5</v>
      </c>
      <c r="R17" s="62">
        <f t="shared" si="13"/>
        <v>0</v>
      </c>
      <c r="S17" s="62">
        <f t="shared" si="13"/>
        <v>0</v>
      </c>
      <c r="T17" s="62">
        <f t="shared" si="13"/>
        <v>0</v>
      </c>
      <c r="U17" s="62">
        <f t="shared" si="13"/>
        <v>20</v>
      </c>
      <c r="V17" s="63">
        <f t="shared" si="13"/>
        <v>0</v>
      </c>
      <c r="W17" s="35">
        <v>5</v>
      </c>
      <c r="X17" s="37"/>
      <c r="Y17" s="37"/>
      <c r="Z17" s="37"/>
      <c r="AA17" s="89">
        <v>20</v>
      </c>
      <c r="AB17" s="34"/>
      <c r="AC17" s="35"/>
      <c r="AD17" s="14"/>
      <c r="AE17" s="37"/>
      <c r="AF17" s="37"/>
      <c r="AG17" s="89"/>
      <c r="AH17" s="38"/>
      <c r="AI17" s="5" t="s">
        <v>113</v>
      </c>
    </row>
    <row r="18" spans="1:35" ht="24">
      <c r="A18" s="59">
        <v>11</v>
      </c>
      <c r="B18" s="5" t="s">
        <v>99</v>
      </c>
      <c r="C18" s="14"/>
      <c r="D18" s="37">
        <v>1.7</v>
      </c>
      <c r="E18" s="38"/>
      <c r="F18" s="35">
        <v>0.6</v>
      </c>
      <c r="G18" s="108">
        <v>1.7</v>
      </c>
      <c r="H18" s="38"/>
      <c r="I18" s="60">
        <f t="shared" si="2"/>
        <v>0.6</v>
      </c>
      <c r="J18" s="64">
        <f t="shared" si="3"/>
        <v>3.4</v>
      </c>
      <c r="K18" s="74">
        <f t="shared" si="12"/>
        <v>0</v>
      </c>
      <c r="L18" s="59">
        <f t="shared" si="0"/>
        <v>4</v>
      </c>
      <c r="M18" s="40"/>
      <c r="N18" s="36" t="s">
        <v>94</v>
      </c>
      <c r="O18" s="88">
        <f t="shared" si="4"/>
        <v>50</v>
      </c>
      <c r="P18" s="48">
        <f>SUM(Q18:V18)</f>
        <v>100</v>
      </c>
      <c r="Q18" s="61">
        <f t="shared" si="13"/>
        <v>10</v>
      </c>
      <c r="R18" s="62">
        <f t="shared" si="13"/>
        <v>0</v>
      </c>
      <c r="S18" s="62">
        <f t="shared" si="13"/>
        <v>0</v>
      </c>
      <c r="T18" s="62">
        <f t="shared" si="13"/>
        <v>40</v>
      </c>
      <c r="U18" s="62">
        <f t="shared" si="13"/>
        <v>50</v>
      </c>
      <c r="V18" s="63">
        <f t="shared" si="13"/>
        <v>0</v>
      </c>
      <c r="W18" s="35"/>
      <c r="X18" s="37"/>
      <c r="Y18" s="37"/>
      <c r="Z18" s="37">
        <v>20</v>
      </c>
      <c r="AA18" s="89">
        <v>20</v>
      </c>
      <c r="AB18" s="34"/>
      <c r="AC18" s="35">
        <v>10</v>
      </c>
      <c r="AD18" s="14"/>
      <c r="AE18" s="37"/>
      <c r="AF18" s="37">
        <v>20</v>
      </c>
      <c r="AG18" s="89">
        <v>30</v>
      </c>
      <c r="AH18" s="38"/>
      <c r="AI18" s="5" t="s">
        <v>60</v>
      </c>
    </row>
    <row r="19" spans="1:35" s="106" customFormat="1" ht="60">
      <c r="A19" s="92">
        <v>12</v>
      </c>
      <c r="B19" s="93" t="s">
        <v>100</v>
      </c>
      <c r="C19" s="94">
        <v>0.7</v>
      </c>
      <c r="D19" s="89">
        <v>2.3</v>
      </c>
      <c r="E19" s="95"/>
      <c r="F19" s="96"/>
      <c r="G19" s="109"/>
      <c r="H19" s="95"/>
      <c r="I19" s="96">
        <f t="shared" si="2"/>
        <v>0.7</v>
      </c>
      <c r="J19" s="89">
        <f t="shared" si="3"/>
        <v>2.3</v>
      </c>
      <c r="K19" s="98">
        <f t="shared" si="12"/>
        <v>0</v>
      </c>
      <c r="L19" s="92">
        <f t="shared" si="0"/>
        <v>3</v>
      </c>
      <c r="M19" s="99" t="s">
        <v>93</v>
      </c>
      <c r="N19" s="100"/>
      <c r="O19" s="101">
        <f t="shared" si="4"/>
        <v>40</v>
      </c>
      <c r="P19" s="101">
        <f>SUM(Q19:V19)</f>
        <v>75</v>
      </c>
      <c r="Q19" s="102">
        <f t="shared" si="13"/>
        <v>10</v>
      </c>
      <c r="R19" s="103">
        <f t="shared" si="13"/>
        <v>0</v>
      </c>
      <c r="S19" s="103">
        <f t="shared" si="13"/>
        <v>0</v>
      </c>
      <c r="T19" s="103">
        <f t="shared" si="13"/>
        <v>30</v>
      </c>
      <c r="U19" s="103">
        <f t="shared" si="13"/>
        <v>35</v>
      </c>
      <c r="V19" s="104">
        <f t="shared" si="13"/>
        <v>0</v>
      </c>
      <c r="W19" s="96">
        <v>10</v>
      </c>
      <c r="X19" s="89"/>
      <c r="Y19" s="89"/>
      <c r="Z19" s="89">
        <v>30</v>
      </c>
      <c r="AA19" s="89">
        <v>35</v>
      </c>
      <c r="AB19" s="105"/>
      <c r="AC19" s="96"/>
      <c r="AD19" s="94"/>
      <c r="AE19" s="89"/>
      <c r="AF19" s="89"/>
      <c r="AG19" s="89"/>
      <c r="AH19" s="95"/>
      <c r="AI19" s="93" t="s">
        <v>95</v>
      </c>
    </row>
    <row r="20" spans="1:35" ht="37.5" customHeight="1">
      <c r="A20" s="59">
        <v>13</v>
      </c>
      <c r="B20" s="5" t="s">
        <v>49</v>
      </c>
      <c r="C20" s="14">
        <v>1</v>
      </c>
      <c r="D20" s="37"/>
      <c r="E20" s="38"/>
      <c r="F20" s="35"/>
      <c r="G20" s="108"/>
      <c r="H20" s="38"/>
      <c r="I20" s="60">
        <f t="shared" si="2"/>
        <v>1</v>
      </c>
      <c r="J20" s="64">
        <f t="shared" si="3"/>
        <v>0</v>
      </c>
      <c r="K20" s="74">
        <f t="shared" si="12"/>
        <v>0</v>
      </c>
      <c r="L20" s="59">
        <f t="shared" si="0"/>
        <v>1</v>
      </c>
      <c r="M20" s="40" t="s">
        <v>94</v>
      </c>
      <c r="N20" s="36"/>
      <c r="O20" s="88">
        <f t="shared" si="4"/>
        <v>15</v>
      </c>
      <c r="P20" s="48">
        <f t="shared" si="5"/>
        <v>25</v>
      </c>
      <c r="Q20" s="61">
        <f t="shared" si="6"/>
        <v>0</v>
      </c>
      <c r="R20" s="62">
        <f t="shared" si="7"/>
        <v>15</v>
      </c>
      <c r="S20" s="62">
        <f t="shared" si="8"/>
        <v>0</v>
      </c>
      <c r="T20" s="62">
        <f t="shared" si="9"/>
        <v>0</v>
      </c>
      <c r="U20" s="62">
        <f t="shared" si="10"/>
        <v>10</v>
      </c>
      <c r="V20" s="63">
        <f t="shared" si="11"/>
        <v>0</v>
      </c>
      <c r="W20" s="35"/>
      <c r="X20" s="37">
        <v>15</v>
      </c>
      <c r="Y20" s="37"/>
      <c r="Z20" s="37"/>
      <c r="AA20" s="89">
        <v>10</v>
      </c>
      <c r="AB20" s="34"/>
      <c r="AC20" s="35"/>
      <c r="AD20" s="14"/>
      <c r="AE20" s="14"/>
      <c r="AF20" s="14"/>
      <c r="AG20" s="89"/>
      <c r="AH20" s="38"/>
      <c r="AI20" s="5" t="s">
        <v>113</v>
      </c>
    </row>
    <row r="21" spans="1:35" ht="12.75">
      <c r="A21" s="59">
        <v>14</v>
      </c>
      <c r="B21" s="39" t="s">
        <v>50</v>
      </c>
      <c r="C21" s="14"/>
      <c r="D21" s="37"/>
      <c r="E21" s="38"/>
      <c r="F21" s="35">
        <v>2</v>
      </c>
      <c r="G21" s="110"/>
      <c r="H21" s="38"/>
      <c r="I21" s="60">
        <f t="shared" si="2"/>
        <v>2</v>
      </c>
      <c r="J21" s="64">
        <f t="shared" si="3"/>
        <v>0</v>
      </c>
      <c r="K21" s="74">
        <f t="shared" si="12"/>
        <v>0</v>
      </c>
      <c r="L21" s="59">
        <f t="shared" si="0"/>
        <v>2</v>
      </c>
      <c r="M21" s="40"/>
      <c r="N21" s="36" t="s">
        <v>94</v>
      </c>
      <c r="O21" s="88">
        <f t="shared" si="4"/>
        <v>35</v>
      </c>
      <c r="P21" s="48">
        <f t="shared" si="5"/>
        <v>59</v>
      </c>
      <c r="Q21" s="61">
        <f t="shared" si="6"/>
        <v>5</v>
      </c>
      <c r="R21" s="62">
        <f t="shared" si="7"/>
        <v>30</v>
      </c>
      <c r="S21" s="62">
        <f t="shared" si="8"/>
        <v>0</v>
      </c>
      <c r="T21" s="62">
        <f t="shared" si="9"/>
        <v>0</v>
      </c>
      <c r="U21" s="62">
        <f t="shared" si="10"/>
        <v>24</v>
      </c>
      <c r="V21" s="63">
        <f t="shared" si="11"/>
        <v>0</v>
      </c>
      <c r="W21" s="35"/>
      <c r="X21" s="14"/>
      <c r="Y21" s="14"/>
      <c r="Z21" s="14"/>
      <c r="AA21" s="89"/>
      <c r="AB21" s="34"/>
      <c r="AC21" s="35">
        <v>5</v>
      </c>
      <c r="AD21" s="14">
        <v>30</v>
      </c>
      <c r="AE21" s="14"/>
      <c r="AF21" s="14"/>
      <c r="AG21" s="89">
        <v>24</v>
      </c>
      <c r="AH21" s="38"/>
      <c r="AI21" s="5" t="s">
        <v>113</v>
      </c>
    </row>
    <row r="22" spans="1:35" ht="12.75">
      <c r="A22" s="59">
        <v>15</v>
      </c>
      <c r="B22" s="5" t="s">
        <v>51</v>
      </c>
      <c r="C22" s="14"/>
      <c r="D22" s="37"/>
      <c r="E22" s="38"/>
      <c r="F22" s="35">
        <v>1</v>
      </c>
      <c r="G22" s="110"/>
      <c r="H22" s="38"/>
      <c r="I22" s="60">
        <f t="shared" si="2"/>
        <v>1</v>
      </c>
      <c r="J22" s="64">
        <f t="shared" si="3"/>
        <v>0</v>
      </c>
      <c r="K22" s="74">
        <f t="shared" si="12"/>
        <v>0</v>
      </c>
      <c r="L22" s="59">
        <f t="shared" si="0"/>
        <v>1</v>
      </c>
      <c r="M22" s="40"/>
      <c r="N22" s="36" t="s">
        <v>94</v>
      </c>
      <c r="O22" s="88">
        <f t="shared" si="4"/>
        <v>5</v>
      </c>
      <c r="P22" s="48">
        <f t="shared" si="5"/>
        <v>25</v>
      </c>
      <c r="Q22" s="61">
        <f t="shared" si="6"/>
        <v>5</v>
      </c>
      <c r="R22" s="62">
        <f t="shared" si="7"/>
        <v>0</v>
      </c>
      <c r="S22" s="62">
        <f t="shared" si="8"/>
        <v>0</v>
      </c>
      <c r="T22" s="62">
        <f t="shared" si="9"/>
        <v>0</v>
      </c>
      <c r="U22" s="62">
        <f t="shared" si="10"/>
        <v>20</v>
      </c>
      <c r="V22" s="63">
        <f t="shared" si="11"/>
        <v>0</v>
      </c>
      <c r="W22" s="35"/>
      <c r="X22" s="14"/>
      <c r="Y22" s="14"/>
      <c r="Z22" s="14"/>
      <c r="AA22" s="89"/>
      <c r="AB22" s="34"/>
      <c r="AC22" s="35">
        <v>5</v>
      </c>
      <c r="AD22" s="14"/>
      <c r="AE22" s="14"/>
      <c r="AF22" s="14"/>
      <c r="AG22" s="89">
        <v>20</v>
      </c>
      <c r="AH22" s="38"/>
      <c r="AI22" s="5" t="s">
        <v>113</v>
      </c>
    </row>
    <row r="23" spans="1:35" ht="24">
      <c r="A23" s="59">
        <v>16</v>
      </c>
      <c r="B23" s="5" t="s">
        <v>101</v>
      </c>
      <c r="C23" s="35">
        <v>1</v>
      </c>
      <c r="D23" s="37"/>
      <c r="E23" s="38"/>
      <c r="F23" s="35"/>
      <c r="G23" s="108"/>
      <c r="H23" s="34"/>
      <c r="I23" s="60">
        <f t="shared" si="2"/>
        <v>1</v>
      </c>
      <c r="J23" s="64">
        <f t="shared" si="3"/>
        <v>0</v>
      </c>
      <c r="K23" s="74">
        <f t="shared" si="12"/>
        <v>0</v>
      </c>
      <c r="L23" s="59">
        <f t="shared" si="0"/>
        <v>1</v>
      </c>
      <c r="M23" s="68" t="s">
        <v>94</v>
      </c>
      <c r="N23" s="36"/>
      <c r="O23" s="88">
        <f t="shared" si="4"/>
        <v>10</v>
      </c>
      <c r="P23" s="48">
        <f t="shared" si="5"/>
        <v>25</v>
      </c>
      <c r="Q23" s="61">
        <f t="shared" si="6"/>
        <v>10</v>
      </c>
      <c r="R23" s="62">
        <f t="shared" si="7"/>
        <v>0</v>
      </c>
      <c r="S23" s="62">
        <f t="shared" si="8"/>
        <v>0</v>
      </c>
      <c r="T23" s="62">
        <f t="shared" si="9"/>
        <v>0</v>
      </c>
      <c r="U23" s="62">
        <f t="shared" si="10"/>
        <v>15</v>
      </c>
      <c r="V23" s="63">
        <f t="shared" si="11"/>
        <v>0</v>
      </c>
      <c r="W23" s="35">
        <v>10</v>
      </c>
      <c r="X23" s="37"/>
      <c r="Y23" s="37"/>
      <c r="Z23" s="37"/>
      <c r="AA23" s="89">
        <v>15</v>
      </c>
      <c r="AB23" s="34"/>
      <c r="AC23" s="35"/>
      <c r="AD23" s="14"/>
      <c r="AE23" s="14"/>
      <c r="AF23" s="14"/>
      <c r="AG23" s="89"/>
      <c r="AH23" s="38"/>
      <c r="AI23" s="5" t="s">
        <v>59</v>
      </c>
    </row>
    <row r="24" spans="1:35" ht="24">
      <c r="A24" s="59">
        <v>17</v>
      </c>
      <c r="B24" s="5" t="s">
        <v>102</v>
      </c>
      <c r="C24" s="14">
        <v>1</v>
      </c>
      <c r="D24" s="37">
        <v>1.8</v>
      </c>
      <c r="E24" s="38"/>
      <c r="F24" s="35"/>
      <c r="G24" s="111">
        <v>0.2</v>
      </c>
      <c r="H24" s="34"/>
      <c r="I24" s="60">
        <f t="shared" si="2"/>
        <v>1</v>
      </c>
      <c r="J24" s="64">
        <f t="shared" si="3"/>
        <v>2</v>
      </c>
      <c r="K24" s="74">
        <f t="shared" si="12"/>
        <v>0</v>
      </c>
      <c r="L24" s="59">
        <f t="shared" si="0"/>
        <v>3</v>
      </c>
      <c r="M24" s="40"/>
      <c r="N24" s="36" t="s">
        <v>94</v>
      </c>
      <c r="O24" s="88">
        <f t="shared" si="4"/>
        <v>40</v>
      </c>
      <c r="P24" s="48">
        <f t="shared" si="5"/>
        <v>75</v>
      </c>
      <c r="Q24" s="61">
        <f t="shared" si="6"/>
        <v>10</v>
      </c>
      <c r="R24" s="62">
        <f t="shared" si="7"/>
        <v>0</v>
      </c>
      <c r="S24" s="62">
        <f t="shared" si="8"/>
        <v>0</v>
      </c>
      <c r="T24" s="62">
        <f t="shared" si="9"/>
        <v>30</v>
      </c>
      <c r="U24" s="62">
        <f t="shared" si="10"/>
        <v>35</v>
      </c>
      <c r="V24" s="63">
        <f t="shared" si="11"/>
        <v>0</v>
      </c>
      <c r="W24" s="35">
        <v>10</v>
      </c>
      <c r="X24" s="37"/>
      <c r="Y24" s="37"/>
      <c r="Z24" s="37">
        <v>24</v>
      </c>
      <c r="AA24" s="89">
        <v>33</v>
      </c>
      <c r="AB24" s="34"/>
      <c r="AC24" s="35"/>
      <c r="AD24" s="14"/>
      <c r="AE24" s="14"/>
      <c r="AF24" s="14">
        <v>6</v>
      </c>
      <c r="AG24" s="89">
        <v>2</v>
      </c>
      <c r="AH24" s="38"/>
      <c r="AI24" s="41" t="s">
        <v>60</v>
      </c>
    </row>
    <row r="25" spans="1:35" ht="36">
      <c r="A25" s="59">
        <v>18</v>
      </c>
      <c r="B25" s="5" t="s">
        <v>116</v>
      </c>
      <c r="C25" s="14"/>
      <c r="D25" s="37"/>
      <c r="E25" s="38"/>
      <c r="F25" s="35"/>
      <c r="G25" s="110">
        <v>1</v>
      </c>
      <c r="H25" s="34"/>
      <c r="I25" s="60">
        <f t="shared" si="2"/>
        <v>0</v>
      </c>
      <c r="J25" s="64">
        <f t="shared" si="3"/>
        <v>1</v>
      </c>
      <c r="K25" s="74">
        <f t="shared" si="12"/>
        <v>0</v>
      </c>
      <c r="L25" s="59">
        <f t="shared" si="0"/>
        <v>1</v>
      </c>
      <c r="M25" s="42"/>
      <c r="N25" s="43" t="s">
        <v>94</v>
      </c>
      <c r="O25" s="88">
        <f t="shared" si="4"/>
        <v>10</v>
      </c>
      <c r="P25" s="48">
        <f t="shared" si="5"/>
        <v>25</v>
      </c>
      <c r="Q25" s="61">
        <f t="shared" si="6"/>
        <v>0</v>
      </c>
      <c r="R25" s="62">
        <f t="shared" si="7"/>
        <v>0</v>
      </c>
      <c r="S25" s="62">
        <f t="shared" si="8"/>
        <v>0</v>
      </c>
      <c r="T25" s="62">
        <f t="shared" si="9"/>
        <v>10</v>
      </c>
      <c r="U25" s="62">
        <f t="shared" si="10"/>
        <v>15</v>
      </c>
      <c r="V25" s="63">
        <f t="shared" si="11"/>
        <v>0</v>
      </c>
      <c r="W25" s="35"/>
      <c r="X25" s="37"/>
      <c r="Y25" s="37"/>
      <c r="Z25" s="37"/>
      <c r="AA25" s="89"/>
      <c r="AB25" s="34"/>
      <c r="AC25" s="35"/>
      <c r="AD25" s="14"/>
      <c r="AE25" s="14"/>
      <c r="AF25" s="14">
        <v>10</v>
      </c>
      <c r="AG25" s="89">
        <v>15</v>
      </c>
      <c r="AH25" s="34"/>
      <c r="AI25" s="5" t="s">
        <v>59</v>
      </c>
    </row>
    <row r="26" spans="1:35" ht="12.75">
      <c r="A26" s="59">
        <v>19</v>
      </c>
      <c r="B26" s="5" t="s">
        <v>52</v>
      </c>
      <c r="C26" s="35">
        <v>2</v>
      </c>
      <c r="D26" s="37"/>
      <c r="E26" s="38"/>
      <c r="F26" s="35">
        <v>2</v>
      </c>
      <c r="G26" s="108"/>
      <c r="H26" s="34"/>
      <c r="I26" s="60">
        <f t="shared" si="2"/>
        <v>4</v>
      </c>
      <c r="J26" s="64">
        <f t="shared" si="3"/>
        <v>0</v>
      </c>
      <c r="K26" s="74">
        <f t="shared" si="12"/>
        <v>0</v>
      </c>
      <c r="L26" s="59">
        <f t="shared" si="0"/>
        <v>4</v>
      </c>
      <c r="M26" s="40"/>
      <c r="N26" s="43" t="s">
        <v>94</v>
      </c>
      <c r="O26" s="88">
        <f t="shared" si="4"/>
        <v>60</v>
      </c>
      <c r="P26" s="48">
        <f t="shared" si="5"/>
        <v>120</v>
      </c>
      <c r="Q26" s="61">
        <f t="shared" si="6"/>
        <v>0</v>
      </c>
      <c r="R26" s="62">
        <f t="shared" si="7"/>
        <v>0</v>
      </c>
      <c r="S26" s="62">
        <f t="shared" si="8"/>
        <v>60</v>
      </c>
      <c r="T26" s="62">
        <f t="shared" si="9"/>
        <v>0</v>
      </c>
      <c r="U26" s="62">
        <f t="shared" si="10"/>
        <v>60</v>
      </c>
      <c r="V26" s="63">
        <f t="shared" si="11"/>
        <v>0</v>
      </c>
      <c r="W26" s="35"/>
      <c r="X26" s="37"/>
      <c r="Y26" s="37">
        <v>30</v>
      </c>
      <c r="Z26" s="37"/>
      <c r="AA26" s="89">
        <v>30</v>
      </c>
      <c r="AB26" s="34"/>
      <c r="AC26" s="35"/>
      <c r="AD26" s="14"/>
      <c r="AE26" s="14">
        <v>30</v>
      </c>
      <c r="AF26" s="14"/>
      <c r="AG26" s="89">
        <v>30</v>
      </c>
      <c r="AH26" s="38"/>
      <c r="AI26" s="5" t="s">
        <v>61</v>
      </c>
    </row>
    <row r="27" spans="1:35" ht="24">
      <c r="A27" s="59">
        <v>20</v>
      </c>
      <c r="B27" s="5" t="s">
        <v>53</v>
      </c>
      <c r="C27" s="35"/>
      <c r="D27" s="37"/>
      <c r="E27" s="38"/>
      <c r="F27" s="35"/>
      <c r="G27" s="108"/>
      <c r="H27" s="34"/>
      <c r="I27" s="60">
        <f t="shared" si="2"/>
        <v>0</v>
      </c>
      <c r="J27" s="64">
        <f t="shared" si="3"/>
        <v>0</v>
      </c>
      <c r="K27" s="74">
        <f t="shared" si="12"/>
        <v>0</v>
      </c>
      <c r="L27" s="59">
        <f t="shared" si="0"/>
        <v>0</v>
      </c>
      <c r="M27" s="40"/>
      <c r="N27" s="36" t="s">
        <v>94</v>
      </c>
      <c r="O27" s="88">
        <f t="shared" si="4"/>
        <v>60</v>
      </c>
      <c r="P27" s="48">
        <f t="shared" si="5"/>
        <v>60</v>
      </c>
      <c r="Q27" s="61">
        <f t="shared" si="6"/>
        <v>0</v>
      </c>
      <c r="R27" s="62">
        <f t="shared" si="7"/>
        <v>0</v>
      </c>
      <c r="S27" s="62">
        <f t="shared" si="8"/>
        <v>60</v>
      </c>
      <c r="T27" s="62">
        <f t="shared" si="9"/>
        <v>0</v>
      </c>
      <c r="U27" s="62">
        <f t="shared" si="10"/>
        <v>0</v>
      </c>
      <c r="V27" s="63">
        <f t="shared" si="11"/>
        <v>0</v>
      </c>
      <c r="W27" s="35"/>
      <c r="X27" s="37"/>
      <c r="Y27" s="37">
        <v>30</v>
      </c>
      <c r="Z27" s="37"/>
      <c r="AA27" s="89"/>
      <c r="AB27" s="34"/>
      <c r="AC27" s="35"/>
      <c r="AD27" s="14"/>
      <c r="AE27" s="14">
        <v>30</v>
      </c>
      <c r="AF27" s="14"/>
      <c r="AG27" s="89"/>
      <c r="AH27" s="38"/>
      <c r="AI27" s="5" t="s">
        <v>62</v>
      </c>
    </row>
    <row r="28" spans="1:35" ht="36">
      <c r="A28" s="59">
        <v>21</v>
      </c>
      <c r="B28" s="5" t="s">
        <v>114</v>
      </c>
      <c r="C28" s="45">
        <v>1</v>
      </c>
      <c r="D28" s="37"/>
      <c r="E28" s="38"/>
      <c r="F28" s="35"/>
      <c r="G28" s="110"/>
      <c r="H28" s="34"/>
      <c r="I28" s="60">
        <f t="shared" si="2"/>
        <v>1</v>
      </c>
      <c r="J28" s="64">
        <f t="shared" si="3"/>
        <v>0</v>
      </c>
      <c r="K28" s="74">
        <f t="shared" si="12"/>
        <v>0</v>
      </c>
      <c r="L28" s="59">
        <f t="shared" si="0"/>
        <v>1</v>
      </c>
      <c r="M28" s="40" t="s">
        <v>94</v>
      </c>
      <c r="N28" s="43"/>
      <c r="O28" s="88">
        <f t="shared" si="4"/>
        <v>20</v>
      </c>
      <c r="P28" s="48">
        <f t="shared" si="5"/>
        <v>25</v>
      </c>
      <c r="Q28" s="60">
        <f t="shared" si="6"/>
        <v>0</v>
      </c>
      <c r="R28" s="64">
        <f t="shared" si="7"/>
        <v>20</v>
      </c>
      <c r="S28" s="64">
        <f t="shared" si="8"/>
        <v>0</v>
      </c>
      <c r="T28" s="64">
        <f t="shared" si="9"/>
        <v>0</v>
      </c>
      <c r="U28" s="64">
        <f t="shared" si="10"/>
        <v>5</v>
      </c>
      <c r="V28" s="91">
        <f t="shared" si="11"/>
        <v>0</v>
      </c>
      <c r="W28" s="35"/>
      <c r="X28" s="37">
        <v>20</v>
      </c>
      <c r="Y28" s="37"/>
      <c r="Z28" s="37"/>
      <c r="AA28" s="89">
        <v>5</v>
      </c>
      <c r="AB28" s="34"/>
      <c r="AC28" s="14"/>
      <c r="AD28" s="37"/>
      <c r="AE28" s="37"/>
      <c r="AF28" s="37"/>
      <c r="AG28" s="89"/>
      <c r="AH28" s="38"/>
      <c r="AI28" s="5" t="s">
        <v>58</v>
      </c>
    </row>
    <row r="29" spans="1:35" ht="13.5" customHeight="1">
      <c r="A29" s="59">
        <v>22</v>
      </c>
      <c r="B29" s="33" t="s">
        <v>109</v>
      </c>
      <c r="C29" s="45"/>
      <c r="D29" s="37"/>
      <c r="E29" s="38">
        <v>4</v>
      </c>
      <c r="F29" s="35"/>
      <c r="G29" s="110"/>
      <c r="H29" s="34">
        <v>9</v>
      </c>
      <c r="I29" s="60">
        <f t="shared" si="2"/>
        <v>0</v>
      </c>
      <c r="J29" s="64">
        <f t="shared" si="3"/>
        <v>0</v>
      </c>
      <c r="K29" s="74">
        <f t="shared" si="12"/>
        <v>13</v>
      </c>
      <c r="L29" s="59">
        <f t="shared" si="0"/>
        <v>13</v>
      </c>
      <c r="M29" s="40"/>
      <c r="N29" s="36" t="s">
        <v>94</v>
      </c>
      <c r="O29" s="88">
        <f t="shared" si="4"/>
        <v>0</v>
      </c>
      <c r="P29" s="48">
        <f t="shared" si="5"/>
        <v>300</v>
      </c>
      <c r="Q29" s="61">
        <f t="shared" si="6"/>
        <v>0</v>
      </c>
      <c r="R29" s="62">
        <f t="shared" si="7"/>
        <v>0</v>
      </c>
      <c r="S29" s="62">
        <f t="shared" si="8"/>
        <v>0</v>
      </c>
      <c r="T29" s="62">
        <f t="shared" si="9"/>
        <v>0</v>
      </c>
      <c r="U29" s="62">
        <f t="shared" si="10"/>
        <v>0</v>
      </c>
      <c r="V29" s="63">
        <f t="shared" si="11"/>
        <v>300</v>
      </c>
      <c r="W29" s="35"/>
      <c r="X29" s="37"/>
      <c r="Y29" s="37"/>
      <c r="Z29" s="37"/>
      <c r="AA29" s="89"/>
      <c r="AB29" s="34">
        <v>60</v>
      </c>
      <c r="AC29" s="14"/>
      <c r="AD29" s="14"/>
      <c r="AE29" s="14"/>
      <c r="AF29" s="14"/>
      <c r="AG29" s="89"/>
      <c r="AH29" s="38">
        <v>240</v>
      </c>
      <c r="AI29" s="5"/>
    </row>
    <row r="30" spans="1:35" ht="24.75" thickBot="1">
      <c r="A30" s="59">
        <v>23</v>
      </c>
      <c r="B30" s="44" t="s">
        <v>54</v>
      </c>
      <c r="C30" s="35"/>
      <c r="D30" s="37"/>
      <c r="E30" s="38"/>
      <c r="F30" s="35"/>
      <c r="G30" s="108"/>
      <c r="H30" s="34"/>
      <c r="I30" s="60">
        <f t="shared" si="2"/>
        <v>0</v>
      </c>
      <c r="J30" s="64">
        <f t="shared" si="3"/>
        <v>0</v>
      </c>
      <c r="K30" s="74">
        <f t="shared" si="12"/>
        <v>0</v>
      </c>
      <c r="L30" s="59">
        <f t="shared" si="0"/>
        <v>0</v>
      </c>
      <c r="M30" s="40" t="s">
        <v>94</v>
      </c>
      <c r="N30" s="36"/>
      <c r="O30" s="88">
        <f t="shared" si="4"/>
        <v>4</v>
      </c>
      <c r="P30" s="48">
        <f t="shared" si="5"/>
        <v>4</v>
      </c>
      <c r="Q30" s="61">
        <f t="shared" si="6"/>
        <v>4</v>
      </c>
      <c r="R30" s="62">
        <f t="shared" si="7"/>
        <v>0</v>
      </c>
      <c r="S30" s="62">
        <f t="shared" si="8"/>
        <v>0</v>
      </c>
      <c r="T30" s="62">
        <f t="shared" si="9"/>
        <v>0</v>
      </c>
      <c r="U30" s="62">
        <f t="shared" si="10"/>
        <v>0</v>
      </c>
      <c r="V30" s="63">
        <f t="shared" si="11"/>
        <v>0</v>
      </c>
      <c r="W30" s="35">
        <v>4</v>
      </c>
      <c r="X30" s="37"/>
      <c r="Y30" s="37"/>
      <c r="Z30" s="37"/>
      <c r="AA30" s="89"/>
      <c r="AB30" s="34"/>
      <c r="AC30" s="14"/>
      <c r="AD30" s="14"/>
      <c r="AE30" s="14"/>
      <c r="AF30" s="14"/>
      <c r="AG30" s="89"/>
      <c r="AH30" s="38"/>
      <c r="AI30" s="5" t="s">
        <v>105</v>
      </c>
    </row>
    <row r="31" spans="1:35" s="4" customFormat="1" ht="12.75" customHeight="1" thickBot="1">
      <c r="A31" s="177" t="s">
        <v>6</v>
      </c>
      <c r="B31" s="178"/>
      <c r="C31" s="22">
        <f aca="true" t="shared" si="14" ref="C31:L31">SUM(C8:C30)</f>
        <v>14.2</v>
      </c>
      <c r="D31" s="23">
        <f t="shared" si="14"/>
        <v>10.3</v>
      </c>
      <c r="E31" s="21">
        <f t="shared" si="14"/>
        <v>4</v>
      </c>
      <c r="F31" s="22">
        <f t="shared" si="14"/>
        <v>14.6</v>
      </c>
      <c r="G31" s="23">
        <f t="shared" si="14"/>
        <v>6.9</v>
      </c>
      <c r="H31" s="21">
        <f t="shared" si="14"/>
        <v>9</v>
      </c>
      <c r="I31" s="75">
        <f t="shared" si="14"/>
        <v>28.8</v>
      </c>
      <c r="J31" s="76">
        <f t="shared" si="14"/>
        <v>17.2</v>
      </c>
      <c r="K31" s="77">
        <f t="shared" si="14"/>
        <v>13</v>
      </c>
      <c r="L31" s="6">
        <f t="shared" si="14"/>
        <v>59</v>
      </c>
      <c r="M31" s="66">
        <f>COUNTIF(M8:M30,"EGZ")</f>
        <v>3</v>
      </c>
      <c r="N31" s="65">
        <f>COUNTIF(N8:N30,"EGZ")</f>
        <v>3</v>
      </c>
      <c r="O31" s="83">
        <f aca="true" t="shared" si="15" ref="O31:AH31">SUM(O8:O30)</f>
        <v>639</v>
      </c>
      <c r="P31" s="112">
        <f t="shared" si="15"/>
        <v>1543</v>
      </c>
      <c r="Q31" s="65">
        <f t="shared" si="15"/>
        <v>134</v>
      </c>
      <c r="R31" s="66">
        <f t="shared" si="15"/>
        <v>145</v>
      </c>
      <c r="S31" s="66">
        <f t="shared" si="15"/>
        <v>150</v>
      </c>
      <c r="T31" s="66">
        <f t="shared" si="15"/>
        <v>210</v>
      </c>
      <c r="U31" s="66">
        <f t="shared" si="15"/>
        <v>604</v>
      </c>
      <c r="V31" s="67">
        <f t="shared" si="15"/>
        <v>300</v>
      </c>
      <c r="W31" s="67">
        <f t="shared" si="15"/>
        <v>64</v>
      </c>
      <c r="X31" s="67">
        <f t="shared" si="15"/>
        <v>60</v>
      </c>
      <c r="Y31" s="67">
        <f t="shared" si="15"/>
        <v>90</v>
      </c>
      <c r="Z31" s="67">
        <f t="shared" si="15"/>
        <v>114</v>
      </c>
      <c r="AA31" s="67">
        <f t="shared" si="15"/>
        <v>313</v>
      </c>
      <c r="AB31" s="67">
        <f t="shared" si="15"/>
        <v>60</v>
      </c>
      <c r="AC31" s="67">
        <f t="shared" si="15"/>
        <v>70</v>
      </c>
      <c r="AD31" s="67">
        <f t="shared" si="15"/>
        <v>85</v>
      </c>
      <c r="AE31" s="67">
        <f t="shared" si="15"/>
        <v>60</v>
      </c>
      <c r="AF31" s="67">
        <f t="shared" si="15"/>
        <v>96</v>
      </c>
      <c r="AG31" s="67">
        <f t="shared" si="15"/>
        <v>291</v>
      </c>
      <c r="AH31" s="67">
        <f t="shared" si="15"/>
        <v>240</v>
      </c>
      <c r="AI31" s="114"/>
    </row>
    <row r="32" spans="1:35" s="4" customFormat="1" ht="12.75" customHeight="1" thickBot="1">
      <c r="A32" s="2"/>
      <c r="B32" s="6" t="s">
        <v>27</v>
      </c>
      <c r="C32" s="146">
        <f>SUM(C31:E31)</f>
        <v>28.5</v>
      </c>
      <c r="D32" s="150"/>
      <c r="E32" s="149"/>
      <c r="F32" s="146">
        <f>SUM(F31:H31)</f>
        <v>30.5</v>
      </c>
      <c r="G32" s="150"/>
      <c r="H32" s="150"/>
      <c r="I32" s="78"/>
      <c r="J32" s="134" t="s">
        <v>35</v>
      </c>
      <c r="K32" s="135"/>
      <c r="L32" s="136"/>
      <c r="M32" s="137" t="s">
        <v>36</v>
      </c>
      <c r="N32" s="138"/>
      <c r="O32" s="85"/>
      <c r="P32" s="16"/>
      <c r="Q32" s="151">
        <f>W32+AC32</f>
        <v>639</v>
      </c>
      <c r="R32" s="152"/>
      <c r="S32" s="152"/>
      <c r="T32" s="153"/>
      <c r="U32" s="157">
        <f>AA32+AG32</f>
        <v>904</v>
      </c>
      <c r="V32" s="158"/>
      <c r="W32" s="154">
        <f>SUM(W31:Z31)</f>
        <v>328</v>
      </c>
      <c r="X32" s="155"/>
      <c r="Y32" s="155"/>
      <c r="Z32" s="156"/>
      <c r="AA32" s="146">
        <f>SUM(AA31:AB31)</f>
        <v>373</v>
      </c>
      <c r="AB32" s="147"/>
      <c r="AC32" s="154">
        <f>SUM(AC31:AF31)</f>
        <v>311</v>
      </c>
      <c r="AD32" s="155"/>
      <c r="AE32" s="155"/>
      <c r="AF32" s="156"/>
      <c r="AG32" s="146">
        <f>SUM(AG31:AH31)</f>
        <v>531</v>
      </c>
      <c r="AH32" s="147"/>
      <c r="AI32" s="17"/>
    </row>
    <row r="33" spans="1:35" s="4" customFormat="1" ht="12.75" customHeight="1" thickBot="1">
      <c r="A33" s="2"/>
      <c r="B33" s="73"/>
      <c r="C33" s="73"/>
      <c r="D33" s="73"/>
      <c r="E33" s="79"/>
      <c r="F33" s="73"/>
      <c r="G33" s="73"/>
      <c r="H33" s="73"/>
      <c r="I33" s="2"/>
      <c r="J33" s="126" t="s">
        <v>33</v>
      </c>
      <c r="K33" s="127"/>
      <c r="L33" s="127"/>
      <c r="M33" s="127"/>
      <c r="N33" s="128"/>
      <c r="O33" s="84"/>
      <c r="P33" s="16"/>
      <c r="Q33" s="151">
        <f>W33+AC33</f>
        <v>1543</v>
      </c>
      <c r="R33" s="152"/>
      <c r="S33" s="152"/>
      <c r="T33" s="152"/>
      <c r="U33" s="152"/>
      <c r="V33" s="153"/>
      <c r="W33" s="146">
        <f>W32+AA32</f>
        <v>701</v>
      </c>
      <c r="X33" s="148"/>
      <c r="Y33" s="148"/>
      <c r="Z33" s="148"/>
      <c r="AA33" s="148"/>
      <c r="AB33" s="149"/>
      <c r="AC33" s="146">
        <f>AC32+AG32</f>
        <v>842</v>
      </c>
      <c r="AD33" s="150"/>
      <c r="AE33" s="150"/>
      <c r="AF33" s="150"/>
      <c r="AG33" s="150"/>
      <c r="AH33" s="147"/>
      <c r="AI33" s="17"/>
    </row>
    <row r="34" spans="1:35" s="4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6"/>
      <c r="N34" s="16"/>
      <c r="O34" s="16"/>
      <c r="P34" s="16"/>
      <c r="Q34" s="19"/>
      <c r="R34" s="19"/>
      <c r="S34" s="19"/>
      <c r="T34" s="19"/>
      <c r="U34" s="19"/>
      <c r="V34" s="20"/>
      <c r="W34" s="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7"/>
    </row>
    <row r="35" spans="1:35" ht="12.75" customHeight="1">
      <c r="A35" s="141" t="s">
        <v>19</v>
      </c>
      <c r="B35" s="142"/>
      <c r="C35" s="143" t="s">
        <v>20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30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2.75">
      <c r="A36" s="139" t="s">
        <v>38</v>
      </c>
      <c r="B36" s="140"/>
      <c r="C36" s="140" t="s">
        <v>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69" t="s">
        <v>22</v>
      </c>
      <c r="S36" s="24"/>
      <c r="T36" s="24"/>
      <c r="U36" s="24"/>
      <c r="V36" s="25"/>
      <c r="W36" s="30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ht="12.75">
      <c r="A37" s="184" t="s">
        <v>31</v>
      </c>
      <c r="B37" s="183"/>
      <c r="C37" s="140" t="s">
        <v>9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26" t="s">
        <v>16</v>
      </c>
      <c r="S37" s="24"/>
      <c r="T37" s="24"/>
      <c r="U37" s="25"/>
      <c r="V37" s="72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ht="13.5" thickBot="1">
      <c r="A38" s="184"/>
      <c r="B38" s="183"/>
      <c r="C38" s="183" t="s">
        <v>12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70" t="s">
        <v>37</v>
      </c>
      <c r="S38" s="27"/>
      <c r="T38" s="27"/>
      <c r="U38" s="28"/>
      <c r="V38" s="71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3.5" thickBot="1">
      <c r="A39" s="129"/>
      <c r="B39" s="130"/>
      <c r="C39" s="131" t="s">
        <v>34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82"/>
      <c r="S39" s="81"/>
      <c r="T39" s="81"/>
      <c r="U39" s="81"/>
      <c r="V39" s="8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ht="12.75">
      <c r="V40" s="3"/>
    </row>
  </sheetData>
  <sheetProtection/>
  <mergeCells count="50">
    <mergeCell ref="A3:AH3"/>
    <mergeCell ref="A1:B1"/>
    <mergeCell ref="W6:AB6"/>
    <mergeCell ref="F32:H32"/>
    <mergeCell ref="M6:N6"/>
    <mergeCell ref="A2:AH2"/>
    <mergeCell ref="C32:E32"/>
    <mergeCell ref="C6:E6"/>
    <mergeCell ref="C4:L4"/>
    <mergeCell ref="I5:L5"/>
    <mergeCell ref="C38:Q38"/>
    <mergeCell ref="A38:B38"/>
    <mergeCell ref="A37:B37"/>
    <mergeCell ref="C37:Q37"/>
    <mergeCell ref="Q4:V6"/>
    <mergeCell ref="M4:N5"/>
    <mergeCell ref="P4:P7"/>
    <mergeCell ref="I6:I7"/>
    <mergeCell ref="J6:J7"/>
    <mergeCell ref="B4:B7"/>
    <mergeCell ref="A31:B31"/>
    <mergeCell ref="A4:A7"/>
    <mergeCell ref="C5:H5"/>
    <mergeCell ref="C36:Q36"/>
    <mergeCell ref="F6:H6"/>
    <mergeCell ref="Q33:V33"/>
    <mergeCell ref="L6:L7"/>
    <mergeCell ref="AI4:AI7"/>
    <mergeCell ref="AC6:AH6"/>
    <mergeCell ref="W4:AB5"/>
    <mergeCell ref="AC4:AH5"/>
    <mergeCell ref="K6:K7"/>
    <mergeCell ref="O4:O7"/>
    <mergeCell ref="W33:AB33"/>
    <mergeCell ref="AC33:AH33"/>
    <mergeCell ref="Q32:T32"/>
    <mergeCell ref="W32:Z32"/>
    <mergeCell ref="AC32:AF32"/>
    <mergeCell ref="U32:V32"/>
    <mergeCell ref="AA32:AB32"/>
    <mergeCell ref="AK3:AL3"/>
    <mergeCell ref="J33:N33"/>
    <mergeCell ref="A39:B39"/>
    <mergeCell ref="C39:Q39"/>
    <mergeCell ref="J32:L32"/>
    <mergeCell ref="M32:N32"/>
    <mergeCell ref="A36:B36"/>
    <mergeCell ref="A35:B35"/>
    <mergeCell ref="C35:V35"/>
    <mergeCell ref="AG32:AH32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3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34" sqref="AI3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625" style="1" customWidth="1"/>
    <col min="7" max="7" width="3.75390625" style="1" customWidth="1"/>
    <col min="8" max="8" width="5.875" style="1" customWidth="1"/>
    <col min="9" max="9" width="4.125" style="1" customWidth="1"/>
    <col min="10" max="10" width="5.37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00"/>
      <c r="B1" s="200"/>
    </row>
    <row r="2" spans="1:35" ht="36.75" customHeight="1" thickBot="1">
      <c r="A2" s="201" t="s">
        <v>117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46"/>
    </row>
    <row r="3" spans="1:35" ht="43.5" customHeight="1" thickBot="1">
      <c r="A3" s="198" t="s">
        <v>146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15"/>
    </row>
    <row r="4" spans="1:35" ht="14.25" customHeight="1" thickBot="1">
      <c r="A4" s="179" t="s">
        <v>17</v>
      </c>
      <c r="B4" s="195" t="s">
        <v>18</v>
      </c>
      <c r="C4" s="166" t="s">
        <v>7</v>
      </c>
      <c r="D4" s="167"/>
      <c r="E4" s="167"/>
      <c r="F4" s="167"/>
      <c r="G4" s="167"/>
      <c r="H4" s="167"/>
      <c r="I4" s="167"/>
      <c r="J4" s="167"/>
      <c r="K4" s="167"/>
      <c r="L4" s="202"/>
      <c r="M4" s="188" t="s">
        <v>10</v>
      </c>
      <c r="N4" s="189"/>
      <c r="O4" s="174" t="s">
        <v>40</v>
      </c>
      <c r="P4" s="192" t="s">
        <v>39</v>
      </c>
      <c r="Q4" s="166" t="s">
        <v>1</v>
      </c>
      <c r="R4" s="167"/>
      <c r="S4" s="167"/>
      <c r="T4" s="167"/>
      <c r="U4" s="167"/>
      <c r="V4" s="168"/>
      <c r="W4" s="166" t="s">
        <v>120</v>
      </c>
      <c r="X4" s="167"/>
      <c r="Y4" s="167"/>
      <c r="Z4" s="167"/>
      <c r="AA4" s="167"/>
      <c r="AB4" s="168"/>
      <c r="AC4" s="166" t="s">
        <v>121</v>
      </c>
      <c r="AD4" s="167"/>
      <c r="AE4" s="167"/>
      <c r="AF4" s="167"/>
      <c r="AG4" s="167"/>
      <c r="AH4" s="167"/>
      <c r="AI4" s="159" t="s">
        <v>24</v>
      </c>
    </row>
    <row r="5" spans="1:35" ht="12.75" customHeight="1" thickBot="1">
      <c r="A5" s="180"/>
      <c r="B5" s="196"/>
      <c r="C5" s="146" t="s">
        <v>29</v>
      </c>
      <c r="D5" s="150"/>
      <c r="E5" s="150"/>
      <c r="F5" s="150"/>
      <c r="G5" s="150"/>
      <c r="H5" s="147"/>
      <c r="I5" s="146" t="s">
        <v>28</v>
      </c>
      <c r="J5" s="150"/>
      <c r="K5" s="150"/>
      <c r="L5" s="149"/>
      <c r="M5" s="190"/>
      <c r="N5" s="191"/>
      <c r="O5" s="175"/>
      <c r="P5" s="193"/>
      <c r="Q5" s="185"/>
      <c r="R5" s="186"/>
      <c r="S5" s="186"/>
      <c r="T5" s="186"/>
      <c r="U5" s="186"/>
      <c r="V5" s="187"/>
      <c r="W5" s="169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60"/>
    </row>
    <row r="6" spans="1:35" ht="12.75" customHeight="1" thickBot="1">
      <c r="A6" s="180"/>
      <c r="B6" s="196"/>
      <c r="C6" s="146" t="s">
        <v>118</v>
      </c>
      <c r="D6" s="150"/>
      <c r="E6" s="149"/>
      <c r="F6" s="146" t="s">
        <v>119</v>
      </c>
      <c r="G6" s="150"/>
      <c r="H6" s="147"/>
      <c r="I6" s="172" t="s">
        <v>30</v>
      </c>
      <c r="J6" s="172" t="s">
        <v>14</v>
      </c>
      <c r="K6" s="172" t="s">
        <v>15</v>
      </c>
      <c r="L6" s="172" t="s">
        <v>32</v>
      </c>
      <c r="M6" s="163" t="s">
        <v>13</v>
      </c>
      <c r="N6" s="164"/>
      <c r="O6" s="175"/>
      <c r="P6" s="193"/>
      <c r="Q6" s="169"/>
      <c r="R6" s="170"/>
      <c r="S6" s="170"/>
      <c r="T6" s="170"/>
      <c r="U6" s="170"/>
      <c r="V6" s="171"/>
      <c r="W6" s="163" t="s">
        <v>23</v>
      </c>
      <c r="X6" s="164"/>
      <c r="Y6" s="164"/>
      <c r="Z6" s="164"/>
      <c r="AA6" s="164"/>
      <c r="AB6" s="165"/>
      <c r="AC6" s="163" t="s">
        <v>23</v>
      </c>
      <c r="AD6" s="164"/>
      <c r="AE6" s="164"/>
      <c r="AF6" s="164"/>
      <c r="AG6" s="164"/>
      <c r="AH6" s="164"/>
      <c r="AI6" s="161"/>
    </row>
    <row r="7" spans="1:35" ht="13.5" thickBot="1">
      <c r="A7" s="181"/>
      <c r="B7" s="197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3"/>
      <c r="J7" s="173"/>
      <c r="K7" s="173"/>
      <c r="L7" s="182"/>
      <c r="M7" s="22" t="s">
        <v>118</v>
      </c>
      <c r="N7" s="50" t="s">
        <v>119</v>
      </c>
      <c r="O7" s="176"/>
      <c r="P7" s="194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50" t="s">
        <v>15</v>
      </c>
      <c r="AI7" s="162"/>
    </row>
    <row r="8" spans="1:35" ht="48" customHeight="1">
      <c r="A8" s="221">
        <v>1</v>
      </c>
      <c r="B8" s="223" t="s">
        <v>139</v>
      </c>
      <c r="C8" s="225">
        <v>1</v>
      </c>
      <c r="D8" s="217">
        <v>2.4</v>
      </c>
      <c r="E8" s="219"/>
      <c r="F8" s="225"/>
      <c r="G8" s="217">
        <v>2.6</v>
      </c>
      <c r="H8" s="219"/>
      <c r="I8" s="215">
        <f aca="true" t="shared" si="0" ref="I8:I32">C8+F8</f>
        <v>1</v>
      </c>
      <c r="J8" s="203">
        <f aca="true" t="shared" si="1" ref="J8:J32">D8+G8</f>
        <v>5</v>
      </c>
      <c r="K8" s="205">
        <f aca="true" t="shared" si="2" ref="K8:K32">E8+H8</f>
        <v>0</v>
      </c>
      <c r="L8" s="221">
        <f aca="true" t="shared" si="3" ref="L8:L32">SUM(I8:K8)</f>
        <v>6</v>
      </c>
      <c r="M8" s="207"/>
      <c r="N8" s="209" t="s">
        <v>93</v>
      </c>
      <c r="O8" s="211">
        <f aca="true" t="shared" si="4" ref="O8:O32">SUM(Q8:T8)</f>
        <v>110</v>
      </c>
      <c r="P8" s="213">
        <f aca="true" t="shared" si="5" ref="P8:P32">SUM(Q8:V8)</f>
        <v>150</v>
      </c>
      <c r="Q8" s="215">
        <f aca="true" t="shared" si="6" ref="Q8:Q32">W8+AC8</f>
        <v>20</v>
      </c>
      <c r="R8" s="203">
        <f aca="true" t="shared" si="7" ref="R8:R32">X8+AD8</f>
        <v>0</v>
      </c>
      <c r="S8" s="203">
        <f aca="true" t="shared" si="8" ref="S8:S32">Y8+AE8</f>
        <v>0</v>
      </c>
      <c r="T8" s="203">
        <f>Z8+Z9+AF8</f>
        <v>90</v>
      </c>
      <c r="U8" s="203">
        <f>AA8+AA9+AG8</f>
        <v>40</v>
      </c>
      <c r="V8" s="205">
        <f aca="true" t="shared" si="9" ref="V8:V32">AB8+AH8</f>
        <v>0</v>
      </c>
      <c r="W8" s="9">
        <v>20</v>
      </c>
      <c r="X8" s="10"/>
      <c r="Y8" s="10"/>
      <c r="Z8" s="10">
        <v>3</v>
      </c>
      <c r="AA8" s="90">
        <v>10</v>
      </c>
      <c r="AB8" s="11"/>
      <c r="AC8" s="9"/>
      <c r="AD8" s="12"/>
      <c r="AE8" s="12"/>
      <c r="AF8" s="12">
        <v>45</v>
      </c>
      <c r="AG8" s="90">
        <v>15</v>
      </c>
      <c r="AH8" s="12"/>
      <c r="AI8" s="7" t="s">
        <v>78</v>
      </c>
    </row>
    <row r="9" spans="1:35" ht="23.25" customHeight="1">
      <c r="A9" s="222"/>
      <c r="B9" s="224"/>
      <c r="C9" s="226"/>
      <c r="D9" s="218"/>
      <c r="E9" s="220"/>
      <c r="F9" s="226"/>
      <c r="G9" s="218"/>
      <c r="H9" s="220"/>
      <c r="I9" s="216"/>
      <c r="J9" s="204"/>
      <c r="K9" s="206"/>
      <c r="L9" s="222"/>
      <c r="M9" s="208"/>
      <c r="N9" s="210"/>
      <c r="O9" s="212"/>
      <c r="P9" s="214"/>
      <c r="Q9" s="216"/>
      <c r="R9" s="204"/>
      <c r="S9" s="204"/>
      <c r="T9" s="204"/>
      <c r="U9" s="204"/>
      <c r="V9" s="206"/>
      <c r="W9" s="118"/>
      <c r="X9" s="119"/>
      <c r="Y9" s="119"/>
      <c r="Z9" s="119">
        <v>42</v>
      </c>
      <c r="AA9" s="121">
        <v>15</v>
      </c>
      <c r="AB9" s="120"/>
      <c r="AC9" s="118"/>
      <c r="AD9" s="122"/>
      <c r="AE9" s="122"/>
      <c r="AF9" s="122"/>
      <c r="AG9" s="121"/>
      <c r="AH9" s="122"/>
      <c r="AI9" s="123" t="s">
        <v>59</v>
      </c>
    </row>
    <row r="10" spans="1:35" ht="36">
      <c r="A10" s="59">
        <v>2</v>
      </c>
      <c r="B10" s="5" t="s">
        <v>140</v>
      </c>
      <c r="C10" s="35">
        <v>0.5</v>
      </c>
      <c r="D10" s="37">
        <v>2.4</v>
      </c>
      <c r="E10" s="38"/>
      <c r="F10" s="35"/>
      <c r="G10" s="13">
        <v>2.1</v>
      </c>
      <c r="H10" s="34"/>
      <c r="I10" s="60">
        <f t="shared" si="0"/>
        <v>0.5</v>
      </c>
      <c r="J10" s="64">
        <f t="shared" si="1"/>
        <v>4.5</v>
      </c>
      <c r="K10" s="74">
        <f t="shared" si="2"/>
        <v>0</v>
      </c>
      <c r="L10" s="59">
        <f t="shared" si="3"/>
        <v>5</v>
      </c>
      <c r="M10" s="40"/>
      <c r="N10" s="36" t="s">
        <v>93</v>
      </c>
      <c r="O10" s="88">
        <f t="shared" si="4"/>
        <v>110</v>
      </c>
      <c r="P10" s="48">
        <f t="shared" si="5"/>
        <v>125</v>
      </c>
      <c r="Q10" s="61">
        <f t="shared" si="6"/>
        <v>20</v>
      </c>
      <c r="R10" s="62">
        <f t="shared" si="7"/>
        <v>0</v>
      </c>
      <c r="S10" s="62">
        <f t="shared" si="8"/>
        <v>0</v>
      </c>
      <c r="T10" s="62">
        <f aca="true" t="shared" si="10" ref="T10:T32">Z10+AF10</f>
        <v>90</v>
      </c>
      <c r="U10" s="62">
        <f aca="true" t="shared" si="11" ref="U10:U32">AA10+AG10</f>
        <v>15</v>
      </c>
      <c r="V10" s="63">
        <f t="shared" si="9"/>
        <v>0</v>
      </c>
      <c r="W10" s="35">
        <v>20</v>
      </c>
      <c r="X10" s="37"/>
      <c r="Y10" s="37"/>
      <c r="Z10" s="37">
        <v>45</v>
      </c>
      <c r="AA10" s="89">
        <v>10</v>
      </c>
      <c r="AB10" s="34"/>
      <c r="AC10" s="35"/>
      <c r="AD10" s="37"/>
      <c r="AE10" s="38"/>
      <c r="AF10" s="38">
        <v>45</v>
      </c>
      <c r="AG10" s="89">
        <v>5</v>
      </c>
      <c r="AH10" s="38"/>
      <c r="AI10" s="5" t="s">
        <v>59</v>
      </c>
    </row>
    <row r="11" spans="1:35" ht="24">
      <c r="A11" s="59">
        <v>3</v>
      </c>
      <c r="B11" s="5" t="s">
        <v>103</v>
      </c>
      <c r="C11" s="35">
        <v>0.2</v>
      </c>
      <c r="D11" s="37">
        <v>2</v>
      </c>
      <c r="E11" s="38"/>
      <c r="F11" s="35"/>
      <c r="G11" s="13">
        <v>0.8</v>
      </c>
      <c r="H11" s="34"/>
      <c r="I11" s="60">
        <f t="shared" si="0"/>
        <v>0.2</v>
      </c>
      <c r="J11" s="64">
        <f t="shared" si="1"/>
        <v>2.8</v>
      </c>
      <c r="K11" s="74">
        <f t="shared" si="2"/>
        <v>0</v>
      </c>
      <c r="L11" s="59">
        <f t="shared" si="3"/>
        <v>3</v>
      </c>
      <c r="M11" s="42"/>
      <c r="N11" s="86" t="s">
        <v>93</v>
      </c>
      <c r="O11" s="88">
        <f t="shared" si="4"/>
        <v>70</v>
      </c>
      <c r="P11" s="48">
        <f t="shared" si="5"/>
        <v>75</v>
      </c>
      <c r="Q11" s="60">
        <f t="shared" si="6"/>
        <v>10</v>
      </c>
      <c r="R11" s="64">
        <f t="shared" si="7"/>
        <v>0</v>
      </c>
      <c r="S11" s="64">
        <f t="shared" si="8"/>
        <v>0</v>
      </c>
      <c r="T11" s="64">
        <f t="shared" si="10"/>
        <v>60</v>
      </c>
      <c r="U11" s="64">
        <f t="shared" si="11"/>
        <v>5</v>
      </c>
      <c r="V11" s="91">
        <f t="shared" si="9"/>
        <v>0</v>
      </c>
      <c r="W11" s="35">
        <v>10</v>
      </c>
      <c r="X11" s="37"/>
      <c r="Y11" s="37"/>
      <c r="Z11" s="37">
        <v>30</v>
      </c>
      <c r="AA11" s="89">
        <v>3</v>
      </c>
      <c r="AB11" s="34"/>
      <c r="AC11" s="35"/>
      <c r="AD11" s="38"/>
      <c r="AE11" s="38"/>
      <c r="AF11" s="38">
        <v>30</v>
      </c>
      <c r="AG11" s="89">
        <v>2</v>
      </c>
      <c r="AH11" s="38"/>
      <c r="AI11" s="5" t="s">
        <v>59</v>
      </c>
    </row>
    <row r="12" spans="1:35" ht="48">
      <c r="A12" s="59">
        <v>4</v>
      </c>
      <c r="B12" s="5" t="s">
        <v>141</v>
      </c>
      <c r="C12" s="35">
        <v>0.5</v>
      </c>
      <c r="D12" s="37">
        <v>2.5</v>
      </c>
      <c r="E12" s="38"/>
      <c r="F12" s="35"/>
      <c r="G12" s="13">
        <v>1</v>
      </c>
      <c r="H12" s="34"/>
      <c r="I12" s="60">
        <f t="shared" si="0"/>
        <v>0.5</v>
      </c>
      <c r="J12" s="64">
        <f t="shared" si="1"/>
        <v>3.5</v>
      </c>
      <c r="K12" s="74">
        <f t="shared" si="2"/>
        <v>0</v>
      </c>
      <c r="L12" s="59">
        <f t="shared" si="3"/>
        <v>4</v>
      </c>
      <c r="M12" s="42"/>
      <c r="N12" s="36" t="s">
        <v>93</v>
      </c>
      <c r="O12" s="88">
        <f t="shared" si="4"/>
        <v>70</v>
      </c>
      <c r="P12" s="48">
        <f t="shared" si="5"/>
        <v>100</v>
      </c>
      <c r="Q12" s="61">
        <f t="shared" si="6"/>
        <v>10</v>
      </c>
      <c r="R12" s="62">
        <f t="shared" si="7"/>
        <v>0</v>
      </c>
      <c r="S12" s="62">
        <f t="shared" si="8"/>
        <v>0</v>
      </c>
      <c r="T12" s="62">
        <f t="shared" si="10"/>
        <v>60</v>
      </c>
      <c r="U12" s="62">
        <f t="shared" si="11"/>
        <v>30</v>
      </c>
      <c r="V12" s="63">
        <f t="shared" si="9"/>
        <v>0</v>
      </c>
      <c r="W12" s="35">
        <v>10</v>
      </c>
      <c r="X12" s="37"/>
      <c r="Y12" s="37"/>
      <c r="Z12" s="37">
        <v>45</v>
      </c>
      <c r="AA12" s="89">
        <v>20</v>
      </c>
      <c r="AB12" s="34"/>
      <c r="AC12" s="35"/>
      <c r="AD12" s="37"/>
      <c r="AE12" s="38"/>
      <c r="AF12" s="38">
        <v>15</v>
      </c>
      <c r="AG12" s="89">
        <v>10</v>
      </c>
      <c r="AH12" s="38"/>
      <c r="AI12" s="5" t="s">
        <v>59</v>
      </c>
    </row>
    <row r="13" spans="1:35" ht="24">
      <c r="A13" s="59">
        <v>5</v>
      </c>
      <c r="B13" s="5" t="s">
        <v>63</v>
      </c>
      <c r="C13" s="35">
        <v>1</v>
      </c>
      <c r="D13" s="37"/>
      <c r="E13" s="38"/>
      <c r="F13" s="35"/>
      <c r="G13" s="13"/>
      <c r="H13" s="34"/>
      <c r="I13" s="60">
        <f t="shared" si="0"/>
        <v>1</v>
      </c>
      <c r="J13" s="64">
        <f t="shared" si="1"/>
        <v>0</v>
      </c>
      <c r="K13" s="74">
        <f t="shared" si="2"/>
        <v>0</v>
      </c>
      <c r="L13" s="59">
        <f t="shared" si="3"/>
        <v>1</v>
      </c>
      <c r="M13" s="42" t="s">
        <v>94</v>
      </c>
      <c r="N13" s="36"/>
      <c r="O13" s="88">
        <f t="shared" si="4"/>
        <v>15</v>
      </c>
      <c r="P13" s="48">
        <f t="shared" si="5"/>
        <v>25</v>
      </c>
      <c r="Q13" s="61">
        <f t="shared" si="6"/>
        <v>5</v>
      </c>
      <c r="R13" s="62">
        <f t="shared" si="7"/>
        <v>10</v>
      </c>
      <c r="S13" s="62">
        <f t="shared" si="8"/>
        <v>0</v>
      </c>
      <c r="T13" s="62">
        <f t="shared" si="10"/>
        <v>0</v>
      </c>
      <c r="U13" s="62">
        <f t="shared" si="11"/>
        <v>10</v>
      </c>
      <c r="V13" s="63">
        <f t="shared" si="9"/>
        <v>0</v>
      </c>
      <c r="W13" s="35">
        <v>5</v>
      </c>
      <c r="X13" s="37">
        <v>10</v>
      </c>
      <c r="Y13" s="37"/>
      <c r="Z13" s="37"/>
      <c r="AA13" s="89">
        <v>10</v>
      </c>
      <c r="AB13" s="34"/>
      <c r="AC13" s="35"/>
      <c r="AD13" s="37"/>
      <c r="AE13" s="38"/>
      <c r="AF13" s="38"/>
      <c r="AG13" s="89"/>
      <c r="AH13" s="38"/>
      <c r="AI13" s="5" t="s">
        <v>105</v>
      </c>
    </row>
    <row r="14" spans="1:35" ht="24">
      <c r="A14" s="59">
        <v>6</v>
      </c>
      <c r="B14" s="5" t="s">
        <v>64</v>
      </c>
      <c r="C14" s="35"/>
      <c r="D14" s="37"/>
      <c r="E14" s="38"/>
      <c r="F14" s="35">
        <v>1</v>
      </c>
      <c r="G14" s="13"/>
      <c r="H14" s="34"/>
      <c r="I14" s="60">
        <f t="shared" si="0"/>
        <v>1</v>
      </c>
      <c r="J14" s="64">
        <f t="shared" si="1"/>
        <v>0</v>
      </c>
      <c r="K14" s="74">
        <f t="shared" si="2"/>
        <v>0</v>
      </c>
      <c r="L14" s="59">
        <f t="shared" si="3"/>
        <v>1</v>
      </c>
      <c r="M14" s="42"/>
      <c r="N14" s="36" t="s">
        <v>94</v>
      </c>
      <c r="O14" s="88">
        <f t="shared" si="4"/>
        <v>10</v>
      </c>
      <c r="P14" s="48">
        <f t="shared" si="5"/>
        <v>25</v>
      </c>
      <c r="Q14" s="61">
        <f t="shared" si="6"/>
        <v>5</v>
      </c>
      <c r="R14" s="62">
        <f t="shared" si="7"/>
        <v>5</v>
      </c>
      <c r="S14" s="62">
        <f t="shared" si="8"/>
        <v>0</v>
      </c>
      <c r="T14" s="62">
        <f t="shared" si="10"/>
        <v>0</v>
      </c>
      <c r="U14" s="62">
        <f t="shared" si="11"/>
        <v>15</v>
      </c>
      <c r="V14" s="63">
        <f t="shared" si="9"/>
        <v>0</v>
      </c>
      <c r="W14" s="35"/>
      <c r="X14" s="37"/>
      <c r="Y14" s="37"/>
      <c r="Z14" s="37"/>
      <c r="AA14" s="89"/>
      <c r="AB14" s="34"/>
      <c r="AC14" s="35">
        <v>5</v>
      </c>
      <c r="AD14" s="37">
        <v>5</v>
      </c>
      <c r="AE14" s="38"/>
      <c r="AF14" s="38"/>
      <c r="AG14" s="89">
        <v>15</v>
      </c>
      <c r="AH14" s="38"/>
      <c r="AI14" s="5" t="s">
        <v>105</v>
      </c>
    </row>
    <row r="15" spans="1:35" ht="12.75">
      <c r="A15" s="59">
        <v>7</v>
      </c>
      <c r="B15" s="5" t="s">
        <v>65</v>
      </c>
      <c r="C15" s="14">
        <v>2</v>
      </c>
      <c r="D15" s="37"/>
      <c r="E15" s="38"/>
      <c r="F15" s="35"/>
      <c r="G15" s="13"/>
      <c r="H15" s="38"/>
      <c r="I15" s="60">
        <f t="shared" si="0"/>
        <v>2</v>
      </c>
      <c r="J15" s="64">
        <f t="shared" si="1"/>
        <v>0</v>
      </c>
      <c r="K15" s="74">
        <f t="shared" si="2"/>
        <v>0</v>
      </c>
      <c r="L15" s="59">
        <f t="shared" si="3"/>
        <v>2</v>
      </c>
      <c r="M15" s="40" t="s">
        <v>93</v>
      </c>
      <c r="N15" s="36"/>
      <c r="O15" s="88">
        <f t="shared" si="4"/>
        <v>35</v>
      </c>
      <c r="P15" s="48">
        <f t="shared" si="5"/>
        <v>50</v>
      </c>
      <c r="Q15" s="60">
        <f t="shared" si="6"/>
        <v>0</v>
      </c>
      <c r="R15" s="64">
        <f t="shared" si="7"/>
        <v>0</v>
      </c>
      <c r="S15" s="64">
        <f t="shared" si="8"/>
        <v>35</v>
      </c>
      <c r="T15" s="64">
        <f t="shared" si="10"/>
        <v>0</v>
      </c>
      <c r="U15" s="64">
        <f t="shared" si="11"/>
        <v>15</v>
      </c>
      <c r="V15" s="91">
        <f t="shared" si="9"/>
        <v>0</v>
      </c>
      <c r="W15" s="35"/>
      <c r="X15" s="37"/>
      <c r="Y15" s="37">
        <v>35</v>
      </c>
      <c r="Z15" s="37"/>
      <c r="AA15" s="89">
        <v>15</v>
      </c>
      <c r="AB15" s="34"/>
      <c r="AC15" s="35"/>
      <c r="AD15" s="37"/>
      <c r="AE15" s="38"/>
      <c r="AF15" s="38"/>
      <c r="AG15" s="89"/>
      <c r="AH15" s="38"/>
      <c r="AI15" s="5" t="s">
        <v>110</v>
      </c>
    </row>
    <row r="16" spans="1:35" ht="24">
      <c r="A16" s="59">
        <v>8</v>
      </c>
      <c r="B16" s="5" t="s">
        <v>66</v>
      </c>
      <c r="C16" s="14">
        <v>1</v>
      </c>
      <c r="D16" s="37"/>
      <c r="E16" s="38"/>
      <c r="F16" s="35"/>
      <c r="G16" s="13"/>
      <c r="H16" s="38"/>
      <c r="I16" s="60">
        <f t="shared" si="0"/>
        <v>1</v>
      </c>
      <c r="J16" s="64">
        <f t="shared" si="1"/>
        <v>0</v>
      </c>
      <c r="K16" s="74">
        <f t="shared" si="2"/>
        <v>0</v>
      </c>
      <c r="L16" s="59">
        <f t="shared" si="3"/>
        <v>1</v>
      </c>
      <c r="M16" s="40" t="s">
        <v>94</v>
      </c>
      <c r="N16" s="36"/>
      <c r="O16" s="88">
        <f t="shared" si="4"/>
        <v>10</v>
      </c>
      <c r="P16" s="48">
        <f t="shared" si="5"/>
        <v>25</v>
      </c>
      <c r="Q16" s="61">
        <f t="shared" si="6"/>
        <v>10</v>
      </c>
      <c r="R16" s="62">
        <f t="shared" si="7"/>
        <v>0</v>
      </c>
      <c r="S16" s="62">
        <f t="shared" si="8"/>
        <v>0</v>
      </c>
      <c r="T16" s="62">
        <f t="shared" si="10"/>
        <v>0</v>
      </c>
      <c r="U16" s="62">
        <f t="shared" si="11"/>
        <v>15</v>
      </c>
      <c r="V16" s="63">
        <f t="shared" si="9"/>
        <v>0</v>
      </c>
      <c r="W16" s="35">
        <v>10</v>
      </c>
      <c r="X16" s="37"/>
      <c r="Y16" s="37"/>
      <c r="Z16" s="37"/>
      <c r="AA16" s="89">
        <v>15</v>
      </c>
      <c r="AB16" s="34"/>
      <c r="AC16" s="35"/>
      <c r="AD16" s="14"/>
      <c r="AE16" s="37"/>
      <c r="AF16" s="37"/>
      <c r="AG16" s="89"/>
      <c r="AH16" s="38"/>
      <c r="AI16" s="5" t="s">
        <v>108</v>
      </c>
    </row>
    <row r="17" spans="1:35" ht="24">
      <c r="A17" s="59">
        <v>9</v>
      </c>
      <c r="B17" s="5" t="s">
        <v>148</v>
      </c>
      <c r="C17" s="14"/>
      <c r="D17" s="37"/>
      <c r="E17" s="38"/>
      <c r="F17" s="35">
        <v>1</v>
      </c>
      <c r="G17" s="13"/>
      <c r="H17" s="38"/>
      <c r="I17" s="60">
        <v>1</v>
      </c>
      <c r="J17" s="64">
        <v>0</v>
      </c>
      <c r="K17" s="74">
        <v>0</v>
      </c>
      <c r="L17" s="59">
        <v>1</v>
      </c>
      <c r="M17" s="40"/>
      <c r="N17" s="36" t="s">
        <v>94</v>
      </c>
      <c r="O17" s="88">
        <v>15</v>
      </c>
      <c r="P17" s="48">
        <v>25</v>
      </c>
      <c r="Q17" s="61">
        <v>5</v>
      </c>
      <c r="R17" s="62">
        <v>10</v>
      </c>
      <c r="S17" s="62">
        <v>0</v>
      </c>
      <c r="T17" s="62">
        <v>0</v>
      </c>
      <c r="U17" s="62">
        <v>10</v>
      </c>
      <c r="V17" s="63">
        <v>0</v>
      </c>
      <c r="W17" s="35"/>
      <c r="X17" s="37"/>
      <c r="Y17" s="37"/>
      <c r="Z17" s="37"/>
      <c r="AA17" s="89"/>
      <c r="AB17" s="34"/>
      <c r="AC17" s="35">
        <v>5</v>
      </c>
      <c r="AD17" s="14">
        <v>10</v>
      </c>
      <c r="AE17" s="37"/>
      <c r="AF17" s="37"/>
      <c r="AG17" s="89">
        <v>10</v>
      </c>
      <c r="AH17" s="38"/>
      <c r="AI17" s="5" t="s">
        <v>108</v>
      </c>
    </row>
    <row r="18" spans="1:35" ht="24">
      <c r="A18" s="59">
        <v>10</v>
      </c>
      <c r="B18" s="5" t="s">
        <v>67</v>
      </c>
      <c r="C18" s="14"/>
      <c r="D18" s="37"/>
      <c r="E18" s="38"/>
      <c r="F18" s="35">
        <v>2</v>
      </c>
      <c r="G18" s="13"/>
      <c r="H18" s="38"/>
      <c r="I18" s="60">
        <f t="shared" si="0"/>
        <v>2</v>
      </c>
      <c r="J18" s="64">
        <f t="shared" si="1"/>
        <v>0</v>
      </c>
      <c r="K18" s="74">
        <f t="shared" si="2"/>
        <v>0</v>
      </c>
      <c r="L18" s="59">
        <f t="shared" si="3"/>
        <v>2</v>
      </c>
      <c r="M18" s="40"/>
      <c r="N18" s="36" t="s">
        <v>94</v>
      </c>
      <c r="O18" s="88">
        <f t="shared" si="4"/>
        <v>10</v>
      </c>
      <c r="P18" s="48">
        <f t="shared" si="5"/>
        <v>50</v>
      </c>
      <c r="Q18" s="61">
        <f t="shared" si="6"/>
        <v>0</v>
      </c>
      <c r="R18" s="62">
        <f t="shared" si="7"/>
        <v>10</v>
      </c>
      <c r="S18" s="62">
        <f t="shared" si="8"/>
        <v>0</v>
      </c>
      <c r="T18" s="62">
        <f t="shared" si="10"/>
        <v>0</v>
      </c>
      <c r="U18" s="62">
        <f t="shared" si="11"/>
        <v>40</v>
      </c>
      <c r="V18" s="63">
        <f t="shared" si="9"/>
        <v>0</v>
      </c>
      <c r="W18" s="35"/>
      <c r="X18" s="37"/>
      <c r="Y18" s="37"/>
      <c r="Z18" s="37"/>
      <c r="AA18" s="89"/>
      <c r="AB18" s="34"/>
      <c r="AC18" s="35"/>
      <c r="AD18" s="14">
        <v>10</v>
      </c>
      <c r="AE18" s="37"/>
      <c r="AF18" s="37"/>
      <c r="AG18" s="89">
        <v>40</v>
      </c>
      <c r="AH18" s="38"/>
      <c r="AI18" s="5" t="s">
        <v>106</v>
      </c>
    </row>
    <row r="19" spans="1:35" ht="24">
      <c r="A19" s="59">
        <v>11</v>
      </c>
      <c r="B19" s="5" t="s">
        <v>68</v>
      </c>
      <c r="C19" s="14"/>
      <c r="D19" s="37"/>
      <c r="E19" s="38"/>
      <c r="F19" s="35">
        <v>1</v>
      </c>
      <c r="G19" s="13"/>
      <c r="H19" s="38"/>
      <c r="I19" s="60">
        <f t="shared" si="0"/>
        <v>1</v>
      </c>
      <c r="J19" s="64">
        <f t="shared" si="1"/>
        <v>0</v>
      </c>
      <c r="K19" s="74">
        <f t="shared" si="2"/>
        <v>0</v>
      </c>
      <c r="L19" s="59">
        <f t="shared" si="3"/>
        <v>1</v>
      </c>
      <c r="M19" s="40"/>
      <c r="N19" s="36" t="s">
        <v>94</v>
      </c>
      <c r="O19" s="88">
        <f t="shared" si="4"/>
        <v>15</v>
      </c>
      <c r="P19" s="48">
        <f t="shared" si="5"/>
        <v>25</v>
      </c>
      <c r="Q19" s="61">
        <f t="shared" si="6"/>
        <v>5</v>
      </c>
      <c r="R19" s="62">
        <f t="shared" si="7"/>
        <v>10</v>
      </c>
      <c r="S19" s="62">
        <f t="shared" si="8"/>
        <v>0</v>
      </c>
      <c r="T19" s="62">
        <f t="shared" si="10"/>
        <v>0</v>
      </c>
      <c r="U19" s="62">
        <f t="shared" si="11"/>
        <v>10</v>
      </c>
      <c r="V19" s="63">
        <f t="shared" si="9"/>
        <v>0</v>
      </c>
      <c r="W19" s="35"/>
      <c r="X19" s="37"/>
      <c r="Y19" s="37"/>
      <c r="Z19" s="37"/>
      <c r="AA19" s="89"/>
      <c r="AB19" s="34"/>
      <c r="AC19" s="35">
        <v>5</v>
      </c>
      <c r="AD19" s="14">
        <v>10</v>
      </c>
      <c r="AE19" s="37"/>
      <c r="AF19" s="37"/>
      <c r="AG19" s="89">
        <v>10</v>
      </c>
      <c r="AH19" s="38"/>
      <c r="AI19" s="5" t="s">
        <v>80</v>
      </c>
    </row>
    <row r="20" spans="1:35" ht="12.75">
      <c r="A20" s="59">
        <v>12</v>
      </c>
      <c r="B20" s="5" t="s">
        <v>69</v>
      </c>
      <c r="C20" s="14"/>
      <c r="D20" s="37"/>
      <c r="E20" s="38"/>
      <c r="F20" s="35">
        <v>1</v>
      </c>
      <c r="G20" s="13"/>
      <c r="H20" s="38"/>
      <c r="I20" s="60">
        <f t="shared" si="0"/>
        <v>1</v>
      </c>
      <c r="J20" s="64">
        <f t="shared" si="1"/>
        <v>0</v>
      </c>
      <c r="K20" s="74">
        <f t="shared" si="2"/>
        <v>0</v>
      </c>
      <c r="L20" s="59">
        <f t="shared" si="3"/>
        <v>1</v>
      </c>
      <c r="M20" s="40"/>
      <c r="N20" s="36" t="s">
        <v>94</v>
      </c>
      <c r="O20" s="88">
        <f t="shared" si="4"/>
        <v>20</v>
      </c>
      <c r="P20" s="48">
        <f t="shared" si="5"/>
        <v>25</v>
      </c>
      <c r="Q20" s="61">
        <f t="shared" si="6"/>
        <v>10</v>
      </c>
      <c r="R20" s="62">
        <f t="shared" si="7"/>
        <v>10</v>
      </c>
      <c r="S20" s="62">
        <f t="shared" si="8"/>
        <v>0</v>
      </c>
      <c r="T20" s="62">
        <f t="shared" si="10"/>
        <v>0</v>
      </c>
      <c r="U20" s="62">
        <f t="shared" si="11"/>
        <v>5</v>
      </c>
      <c r="V20" s="63">
        <f t="shared" si="9"/>
        <v>0</v>
      </c>
      <c r="W20" s="35"/>
      <c r="X20" s="37"/>
      <c r="Y20" s="37"/>
      <c r="Z20" s="37"/>
      <c r="AA20" s="89"/>
      <c r="AB20" s="34"/>
      <c r="AC20" s="35">
        <v>10</v>
      </c>
      <c r="AD20" s="14">
        <v>10</v>
      </c>
      <c r="AE20" s="37"/>
      <c r="AF20" s="37"/>
      <c r="AG20" s="89">
        <v>5</v>
      </c>
      <c r="AH20" s="38"/>
      <c r="AI20" s="5" t="s">
        <v>81</v>
      </c>
    </row>
    <row r="21" spans="1:35" ht="24">
      <c r="A21" s="59">
        <v>13</v>
      </c>
      <c r="B21" s="5" t="s">
        <v>70</v>
      </c>
      <c r="C21" s="14"/>
      <c r="D21" s="37"/>
      <c r="E21" s="38"/>
      <c r="F21" s="35">
        <v>1</v>
      </c>
      <c r="G21" s="13"/>
      <c r="H21" s="38"/>
      <c r="I21" s="60">
        <f t="shared" si="0"/>
        <v>1</v>
      </c>
      <c r="J21" s="64">
        <f t="shared" si="1"/>
        <v>0</v>
      </c>
      <c r="K21" s="74">
        <f t="shared" si="2"/>
        <v>0</v>
      </c>
      <c r="L21" s="59">
        <f t="shared" si="3"/>
        <v>1</v>
      </c>
      <c r="M21" s="40"/>
      <c r="N21" s="36" t="s">
        <v>94</v>
      </c>
      <c r="O21" s="88">
        <f t="shared" si="4"/>
        <v>20</v>
      </c>
      <c r="P21" s="48">
        <f t="shared" si="5"/>
        <v>25</v>
      </c>
      <c r="Q21" s="61">
        <f t="shared" si="6"/>
        <v>10</v>
      </c>
      <c r="R21" s="62">
        <f t="shared" si="7"/>
        <v>10</v>
      </c>
      <c r="S21" s="62">
        <f t="shared" si="8"/>
        <v>0</v>
      </c>
      <c r="T21" s="62">
        <f t="shared" si="10"/>
        <v>0</v>
      </c>
      <c r="U21" s="62">
        <f t="shared" si="11"/>
        <v>5</v>
      </c>
      <c r="V21" s="63">
        <f t="shared" si="9"/>
        <v>0</v>
      </c>
      <c r="W21" s="35"/>
      <c r="X21" s="37"/>
      <c r="Y21" s="37"/>
      <c r="Z21" s="37"/>
      <c r="AA21" s="89"/>
      <c r="AB21" s="34"/>
      <c r="AC21" s="35">
        <v>10</v>
      </c>
      <c r="AD21" s="14">
        <v>10</v>
      </c>
      <c r="AE21" s="37"/>
      <c r="AF21" s="37"/>
      <c r="AG21" s="89">
        <v>5</v>
      </c>
      <c r="AH21" s="38"/>
      <c r="AI21" s="5" t="s">
        <v>105</v>
      </c>
    </row>
    <row r="22" spans="1:35" ht="12.75">
      <c r="A22" s="59">
        <v>14</v>
      </c>
      <c r="B22" s="5" t="s">
        <v>71</v>
      </c>
      <c r="C22" s="14">
        <v>2</v>
      </c>
      <c r="D22" s="37"/>
      <c r="E22" s="38"/>
      <c r="F22" s="35"/>
      <c r="G22" s="13"/>
      <c r="H22" s="38"/>
      <c r="I22" s="60">
        <f t="shared" si="0"/>
        <v>2</v>
      </c>
      <c r="J22" s="64">
        <f t="shared" si="1"/>
        <v>0</v>
      </c>
      <c r="K22" s="74">
        <f t="shared" si="2"/>
        <v>0</v>
      </c>
      <c r="L22" s="59">
        <f t="shared" si="3"/>
        <v>2</v>
      </c>
      <c r="M22" s="40" t="s">
        <v>94</v>
      </c>
      <c r="N22" s="36"/>
      <c r="O22" s="88">
        <f t="shared" si="4"/>
        <v>30</v>
      </c>
      <c r="P22" s="48">
        <f t="shared" si="5"/>
        <v>50</v>
      </c>
      <c r="Q22" s="61">
        <f t="shared" si="6"/>
        <v>10</v>
      </c>
      <c r="R22" s="62">
        <f t="shared" si="7"/>
        <v>20</v>
      </c>
      <c r="S22" s="62">
        <f t="shared" si="8"/>
        <v>0</v>
      </c>
      <c r="T22" s="62">
        <f t="shared" si="10"/>
        <v>0</v>
      </c>
      <c r="U22" s="62">
        <f t="shared" si="11"/>
        <v>20</v>
      </c>
      <c r="V22" s="63">
        <f t="shared" si="9"/>
        <v>0</v>
      </c>
      <c r="W22" s="35">
        <v>10</v>
      </c>
      <c r="X22" s="37">
        <v>20</v>
      </c>
      <c r="Y22" s="37"/>
      <c r="Z22" s="37"/>
      <c r="AA22" s="89">
        <v>20</v>
      </c>
      <c r="AB22" s="34"/>
      <c r="AC22" s="35"/>
      <c r="AD22" s="14"/>
      <c r="AE22" s="14"/>
      <c r="AF22" s="14"/>
      <c r="AG22" s="89"/>
      <c r="AH22" s="38"/>
      <c r="AI22" s="5" t="s">
        <v>82</v>
      </c>
    </row>
    <row r="23" spans="1:35" ht="12.75">
      <c r="A23" s="59">
        <v>15</v>
      </c>
      <c r="B23" s="39" t="s">
        <v>72</v>
      </c>
      <c r="C23" s="14">
        <v>0.9</v>
      </c>
      <c r="D23" s="37">
        <v>1.1</v>
      </c>
      <c r="E23" s="38"/>
      <c r="F23" s="35"/>
      <c r="G23" s="37"/>
      <c r="H23" s="38"/>
      <c r="I23" s="60">
        <f>C23+F23</f>
        <v>0.9</v>
      </c>
      <c r="J23" s="64">
        <f>D23+G23</f>
        <v>1.1</v>
      </c>
      <c r="K23" s="74">
        <f t="shared" si="2"/>
        <v>0</v>
      </c>
      <c r="L23" s="59">
        <f t="shared" si="3"/>
        <v>2</v>
      </c>
      <c r="M23" s="36" t="s">
        <v>94</v>
      </c>
      <c r="N23" s="36"/>
      <c r="O23" s="88">
        <f t="shared" si="4"/>
        <v>30</v>
      </c>
      <c r="P23" s="48">
        <f t="shared" si="5"/>
        <v>50</v>
      </c>
      <c r="Q23" s="61">
        <f t="shared" si="6"/>
        <v>10</v>
      </c>
      <c r="R23" s="62">
        <f t="shared" si="7"/>
        <v>0</v>
      </c>
      <c r="S23" s="62">
        <f t="shared" si="8"/>
        <v>0</v>
      </c>
      <c r="T23" s="62">
        <f t="shared" si="10"/>
        <v>20</v>
      </c>
      <c r="U23" s="62">
        <f t="shared" si="11"/>
        <v>20</v>
      </c>
      <c r="V23" s="63">
        <f t="shared" si="9"/>
        <v>0</v>
      </c>
      <c r="W23" s="35">
        <v>10</v>
      </c>
      <c r="X23" s="14"/>
      <c r="Y23" s="14"/>
      <c r="Z23" s="14">
        <v>20</v>
      </c>
      <c r="AA23" s="89">
        <v>20</v>
      </c>
      <c r="AB23" s="34"/>
      <c r="AC23" s="35"/>
      <c r="AD23" s="14"/>
      <c r="AE23" s="14"/>
      <c r="AF23" s="14"/>
      <c r="AG23" s="89"/>
      <c r="AH23" s="38"/>
      <c r="AI23" s="5" t="s">
        <v>144</v>
      </c>
    </row>
    <row r="24" spans="1:35" ht="35.25" customHeight="1">
      <c r="A24" s="59">
        <v>16</v>
      </c>
      <c r="B24" s="5" t="s">
        <v>73</v>
      </c>
      <c r="C24" s="14">
        <v>0.8</v>
      </c>
      <c r="D24" s="37">
        <v>1.2</v>
      </c>
      <c r="E24" s="38"/>
      <c r="F24" s="35"/>
      <c r="G24" s="37"/>
      <c r="H24" s="38"/>
      <c r="I24" s="60">
        <f t="shared" si="0"/>
        <v>0.8</v>
      </c>
      <c r="J24" s="64">
        <f t="shared" si="1"/>
        <v>1.2</v>
      </c>
      <c r="K24" s="74">
        <f t="shared" si="2"/>
        <v>0</v>
      </c>
      <c r="L24" s="59">
        <f t="shared" si="3"/>
        <v>2</v>
      </c>
      <c r="M24" s="40" t="s">
        <v>94</v>
      </c>
      <c r="N24" s="36"/>
      <c r="O24" s="88">
        <f t="shared" si="4"/>
        <v>30</v>
      </c>
      <c r="P24" s="48">
        <f t="shared" si="5"/>
        <v>50</v>
      </c>
      <c r="Q24" s="61">
        <f t="shared" si="6"/>
        <v>10</v>
      </c>
      <c r="R24" s="62">
        <f t="shared" si="7"/>
        <v>0</v>
      </c>
      <c r="S24" s="62">
        <f t="shared" si="8"/>
        <v>0</v>
      </c>
      <c r="T24" s="62">
        <f t="shared" si="10"/>
        <v>20</v>
      </c>
      <c r="U24" s="62">
        <f t="shared" si="11"/>
        <v>20</v>
      </c>
      <c r="V24" s="63">
        <f t="shared" si="9"/>
        <v>0</v>
      </c>
      <c r="W24" s="35">
        <v>10</v>
      </c>
      <c r="X24" s="14"/>
      <c r="Y24" s="14"/>
      <c r="Z24" s="14">
        <v>20</v>
      </c>
      <c r="AA24" s="89">
        <v>20</v>
      </c>
      <c r="AB24" s="34"/>
      <c r="AC24" s="35"/>
      <c r="AD24" s="14"/>
      <c r="AE24" s="14"/>
      <c r="AF24" s="14"/>
      <c r="AG24" s="89"/>
      <c r="AH24" s="38"/>
      <c r="AI24" s="5" t="s">
        <v>122</v>
      </c>
    </row>
    <row r="25" spans="1:35" ht="12.75">
      <c r="A25" s="59">
        <v>17</v>
      </c>
      <c r="B25" s="5" t="s">
        <v>74</v>
      </c>
      <c r="C25" s="35"/>
      <c r="D25" s="37"/>
      <c r="E25" s="38"/>
      <c r="F25" s="35">
        <v>2</v>
      </c>
      <c r="G25" s="13"/>
      <c r="H25" s="34"/>
      <c r="I25" s="60">
        <f t="shared" si="0"/>
        <v>2</v>
      </c>
      <c r="J25" s="64">
        <f t="shared" si="1"/>
        <v>0</v>
      </c>
      <c r="K25" s="74">
        <f t="shared" si="2"/>
        <v>0</v>
      </c>
      <c r="L25" s="59">
        <f t="shared" si="3"/>
        <v>2</v>
      </c>
      <c r="M25" s="68"/>
      <c r="N25" s="36" t="s">
        <v>94</v>
      </c>
      <c r="O25" s="88">
        <f t="shared" si="4"/>
        <v>25</v>
      </c>
      <c r="P25" s="48">
        <f t="shared" si="5"/>
        <v>50</v>
      </c>
      <c r="Q25" s="61">
        <f t="shared" si="6"/>
        <v>10</v>
      </c>
      <c r="R25" s="62">
        <f t="shared" si="7"/>
        <v>15</v>
      </c>
      <c r="S25" s="62">
        <f t="shared" si="8"/>
        <v>0</v>
      </c>
      <c r="T25" s="62">
        <f t="shared" si="10"/>
        <v>0</v>
      </c>
      <c r="U25" s="62">
        <f t="shared" si="11"/>
        <v>25</v>
      </c>
      <c r="V25" s="63">
        <f t="shared" si="9"/>
        <v>0</v>
      </c>
      <c r="W25" s="35"/>
      <c r="X25" s="37"/>
      <c r="Y25" s="37"/>
      <c r="Z25" s="37"/>
      <c r="AA25" s="89"/>
      <c r="AB25" s="34"/>
      <c r="AC25" s="35">
        <v>10</v>
      </c>
      <c r="AD25" s="14">
        <v>15</v>
      </c>
      <c r="AE25" s="14"/>
      <c r="AF25" s="14"/>
      <c r="AG25" s="89">
        <v>25</v>
      </c>
      <c r="AH25" s="38"/>
      <c r="AI25" s="5" t="s">
        <v>83</v>
      </c>
    </row>
    <row r="26" spans="1:35" ht="12.75">
      <c r="A26" s="59">
        <v>18</v>
      </c>
      <c r="B26" s="5" t="s">
        <v>75</v>
      </c>
      <c r="C26" s="14">
        <v>1</v>
      </c>
      <c r="D26" s="37"/>
      <c r="E26" s="38"/>
      <c r="F26" s="35"/>
      <c r="G26" s="38"/>
      <c r="H26" s="34"/>
      <c r="I26" s="60">
        <f t="shared" si="0"/>
        <v>1</v>
      </c>
      <c r="J26" s="64">
        <f t="shared" si="1"/>
        <v>0</v>
      </c>
      <c r="K26" s="74">
        <f t="shared" si="2"/>
        <v>0</v>
      </c>
      <c r="L26" s="59">
        <f t="shared" si="3"/>
        <v>1</v>
      </c>
      <c r="M26" s="40" t="s">
        <v>94</v>
      </c>
      <c r="N26" s="36"/>
      <c r="O26" s="88">
        <f t="shared" si="4"/>
        <v>20</v>
      </c>
      <c r="P26" s="48">
        <f t="shared" si="5"/>
        <v>25</v>
      </c>
      <c r="Q26" s="61">
        <f t="shared" si="6"/>
        <v>10</v>
      </c>
      <c r="R26" s="62">
        <f t="shared" si="7"/>
        <v>10</v>
      </c>
      <c r="S26" s="62">
        <f t="shared" si="8"/>
        <v>0</v>
      </c>
      <c r="T26" s="62">
        <f t="shared" si="10"/>
        <v>0</v>
      </c>
      <c r="U26" s="62">
        <f t="shared" si="11"/>
        <v>5</v>
      </c>
      <c r="V26" s="63">
        <f t="shared" si="9"/>
        <v>0</v>
      </c>
      <c r="W26" s="35">
        <v>10</v>
      </c>
      <c r="X26" s="37">
        <v>10</v>
      </c>
      <c r="Y26" s="37"/>
      <c r="Z26" s="37"/>
      <c r="AA26" s="89">
        <v>5</v>
      </c>
      <c r="AB26" s="34"/>
      <c r="AC26" s="35"/>
      <c r="AD26" s="14"/>
      <c r="AE26" s="14"/>
      <c r="AF26" s="14"/>
      <c r="AG26" s="89"/>
      <c r="AH26" s="38"/>
      <c r="AI26" s="41" t="s">
        <v>84</v>
      </c>
    </row>
    <row r="27" spans="1:35" ht="48">
      <c r="A27" s="59">
        <v>19</v>
      </c>
      <c r="B27" s="5" t="s">
        <v>142</v>
      </c>
      <c r="C27" s="14"/>
      <c r="D27" s="37"/>
      <c r="E27" s="38"/>
      <c r="F27" s="35"/>
      <c r="G27" s="37">
        <v>1</v>
      </c>
      <c r="H27" s="34"/>
      <c r="I27" s="60">
        <f t="shared" si="0"/>
        <v>0</v>
      </c>
      <c r="J27" s="64">
        <f t="shared" si="1"/>
        <v>1</v>
      </c>
      <c r="K27" s="74">
        <f t="shared" si="2"/>
        <v>0</v>
      </c>
      <c r="L27" s="59">
        <f t="shared" si="3"/>
        <v>1</v>
      </c>
      <c r="M27" s="42"/>
      <c r="N27" s="43" t="s">
        <v>94</v>
      </c>
      <c r="O27" s="88">
        <f t="shared" si="4"/>
        <v>10</v>
      </c>
      <c r="P27" s="48">
        <f t="shared" si="5"/>
        <v>25</v>
      </c>
      <c r="Q27" s="61">
        <f t="shared" si="6"/>
        <v>0</v>
      </c>
      <c r="R27" s="62">
        <f t="shared" si="7"/>
        <v>0</v>
      </c>
      <c r="S27" s="62">
        <f t="shared" si="8"/>
        <v>0</v>
      </c>
      <c r="T27" s="62">
        <f t="shared" si="10"/>
        <v>10</v>
      </c>
      <c r="U27" s="62">
        <f t="shared" si="11"/>
        <v>15</v>
      </c>
      <c r="V27" s="63">
        <f t="shared" si="9"/>
        <v>0</v>
      </c>
      <c r="W27" s="35"/>
      <c r="X27" s="37"/>
      <c r="Y27" s="37"/>
      <c r="Z27" s="37"/>
      <c r="AA27" s="89"/>
      <c r="AB27" s="34"/>
      <c r="AC27" s="35"/>
      <c r="AD27" s="14"/>
      <c r="AE27" s="14"/>
      <c r="AF27" s="14">
        <v>10</v>
      </c>
      <c r="AG27" s="89">
        <v>15</v>
      </c>
      <c r="AH27" s="38"/>
      <c r="AI27" s="5" t="s">
        <v>59</v>
      </c>
    </row>
    <row r="28" spans="1:35" ht="36">
      <c r="A28" s="59">
        <v>20</v>
      </c>
      <c r="B28" s="41" t="s">
        <v>143</v>
      </c>
      <c r="C28" s="14"/>
      <c r="D28" s="37">
        <v>1</v>
      </c>
      <c r="E28" s="38"/>
      <c r="F28" s="35"/>
      <c r="G28" s="37"/>
      <c r="H28" s="34"/>
      <c r="I28" s="60">
        <f t="shared" si="0"/>
        <v>0</v>
      </c>
      <c r="J28" s="64">
        <f t="shared" si="1"/>
        <v>1</v>
      </c>
      <c r="K28" s="74">
        <f t="shared" si="2"/>
        <v>0</v>
      </c>
      <c r="L28" s="59">
        <f t="shared" si="3"/>
        <v>1</v>
      </c>
      <c r="M28" s="40" t="s">
        <v>94</v>
      </c>
      <c r="N28" s="36"/>
      <c r="O28" s="88">
        <f t="shared" si="4"/>
        <v>20</v>
      </c>
      <c r="P28" s="48">
        <f t="shared" si="5"/>
        <v>25</v>
      </c>
      <c r="Q28" s="61">
        <f t="shared" si="6"/>
        <v>0</v>
      </c>
      <c r="R28" s="62">
        <f t="shared" si="7"/>
        <v>0</v>
      </c>
      <c r="S28" s="62">
        <f t="shared" si="8"/>
        <v>0</v>
      </c>
      <c r="T28" s="62">
        <f t="shared" si="10"/>
        <v>20</v>
      </c>
      <c r="U28" s="62">
        <f t="shared" si="11"/>
        <v>5</v>
      </c>
      <c r="V28" s="63">
        <f t="shared" si="9"/>
        <v>0</v>
      </c>
      <c r="W28" s="35"/>
      <c r="X28" s="37"/>
      <c r="Y28" s="37"/>
      <c r="Z28" s="37">
        <v>20</v>
      </c>
      <c r="AA28" s="89">
        <v>5</v>
      </c>
      <c r="AB28" s="34"/>
      <c r="AC28" s="35"/>
      <c r="AD28" s="14"/>
      <c r="AE28" s="14"/>
      <c r="AF28" s="14"/>
      <c r="AG28" s="89"/>
      <c r="AH28" s="38"/>
      <c r="AI28" s="5" t="s">
        <v>85</v>
      </c>
    </row>
    <row r="29" spans="1:35" ht="24">
      <c r="A29" s="59">
        <v>21</v>
      </c>
      <c r="B29" s="5" t="s">
        <v>76</v>
      </c>
      <c r="C29" s="35"/>
      <c r="D29" s="37"/>
      <c r="E29" s="38"/>
      <c r="F29" s="35">
        <v>2</v>
      </c>
      <c r="G29" s="13"/>
      <c r="H29" s="34"/>
      <c r="I29" s="60">
        <f t="shared" si="0"/>
        <v>2</v>
      </c>
      <c r="J29" s="64">
        <f t="shared" si="1"/>
        <v>0</v>
      </c>
      <c r="K29" s="74">
        <f t="shared" si="2"/>
        <v>0</v>
      </c>
      <c r="L29" s="59">
        <f t="shared" si="3"/>
        <v>2</v>
      </c>
      <c r="M29" s="40"/>
      <c r="N29" s="43" t="s">
        <v>94</v>
      </c>
      <c r="O29" s="88">
        <f t="shared" si="4"/>
        <v>20</v>
      </c>
      <c r="P29" s="48">
        <f t="shared" si="5"/>
        <v>50</v>
      </c>
      <c r="Q29" s="61">
        <f t="shared" si="6"/>
        <v>10</v>
      </c>
      <c r="R29" s="62">
        <f t="shared" si="7"/>
        <v>10</v>
      </c>
      <c r="S29" s="62">
        <f t="shared" si="8"/>
        <v>0</v>
      </c>
      <c r="T29" s="62">
        <f t="shared" si="10"/>
        <v>0</v>
      </c>
      <c r="U29" s="62">
        <f t="shared" si="11"/>
        <v>30</v>
      </c>
      <c r="V29" s="63">
        <f t="shared" si="9"/>
        <v>0</v>
      </c>
      <c r="W29" s="35"/>
      <c r="X29" s="37"/>
      <c r="Y29" s="37"/>
      <c r="Z29" s="37"/>
      <c r="AA29" s="89"/>
      <c r="AB29" s="34"/>
      <c r="AC29" s="35">
        <v>10</v>
      </c>
      <c r="AD29" s="14">
        <v>10</v>
      </c>
      <c r="AE29" s="14"/>
      <c r="AF29" s="14"/>
      <c r="AG29" s="89">
        <v>30</v>
      </c>
      <c r="AH29" s="38"/>
      <c r="AI29" s="5" t="s">
        <v>86</v>
      </c>
    </row>
    <row r="30" spans="1:35" ht="12.75">
      <c r="A30" s="59">
        <v>22</v>
      </c>
      <c r="B30" s="5" t="s">
        <v>52</v>
      </c>
      <c r="C30" s="35">
        <v>1.5</v>
      </c>
      <c r="D30" s="37"/>
      <c r="E30" s="38"/>
      <c r="F30" s="35">
        <v>1.5</v>
      </c>
      <c r="G30" s="13"/>
      <c r="H30" s="34"/>
      <c r="I30" s="60">
        <f t="shared" si="0"/>
        <v>3</v>
      </c>
      <c r="J30" s="64">
        <f t="shared" si="1"/>
        <v>0</v>
      </c>
      <c r="K30" s="74">
        <f t="shared" si="2"/>
        <v>0</v>
      </c>
      <c r="L30" s="59">
        <f t="shared" si="3"/>
        <v>3</v>
      </c>
      <c r="M30" s="40"/>
      <c r="N30" s="43" t="s">
        <v>93</v>
      </c>
      <c r="O30" s="88">
        <f t="shared" si="4"/>
        <v>60</v>
      </c>
      <c r="P30" s="48">
        <f t="shared" si="5"/>
        <v>90</v>
      </c>
      <c r="Q30" s="61">
        <f t="shared" si="6"/>
        <v>0</v>
      </c>
      <c r="R30" s="62">
        <f t="shared" si="7"/>
        <v>0</v>
      </c>
      <c r="S30" s="62">
        <f t="shared" si="8"/>
        <v>60</v>
      </c>
      <c r="T30" s="62">
        <f t="shared" si="10"/>
        <v>0</v>
      </c>
      <c r="U30" s="62">
        <f t="shared" si="11"/>
        <v>30</v>
      </c>
      <c r="V30" s="63">
        <f t="shared" si="9"/>
        <v>0</v>
      </c>
      <c r="W30" s="35"/>
      <c r="X30" s="37"/>
      <c r="Y30" s="37">
        <v>30</v>
      </c>
      <c r="Z30" s="37"/>
      <c r="AA30" s="89">
        <v>15</v>
      </c>
      <c r="AB30" s="34"/>
      <c r="AC30" s="35"/>
      <c r="AD30" s="14"/>
      <c r="AE30" s="14">
        <v>30</v>
      </c>
      <c r="AF30" s="14"/>
      <c r="AG30" s="89">
        <v>15</v>
      </c>
      <c r="AH30" s="38"/>
      <c r="AI30" s="5" t="s">
        <v>61</v>
      </c>
    </row>
    <row r="31" spans="1:35" ht="24">
      <c r="A31" s="59">
        <v>23</v>
      </c>
      <c r="B31" s="5" t="s">
        <v>77</v>
      </c>
      <c r="C31" s="35">
        <v>2</v>
      </c>
      <c r="D31" s="37"/>
      <c r="E31" s="38"/>
      <c r="F31" s="35"/>
      <c r="G31" s="13"/>
      <c r="H31" s="34"/>
      <c r="I31" s="60">
        <f t="shared" si="0"/>
        <v>2</v>
      </c>
      <c r="J31" s="64">
        <f t="shared" si="1"/>
        <v>0</v>
      </c>
      <c r="K31" s="74">
        <f t="shared" si="2"/>
        <v>0</v>
      </c>
      <c r="L31" s="59">
        <f t="shared" si="3"/>
        <v>2</v>
      </c>
      <c r="M31" s="36" t="s">
        <v>94</v>
      </c>
      <c r="N31" s="43"/>
      <c r="O31" s="88">
        <f t="shared" si="4"/>
        <v>15</v>
      </c>
      <c r="P31" s="48">
        <f t="shared" si="5"/>
        <v>50</v>
      </c>
      <c r="Q31" s="60">
        <f t="shared" si="6"/>
        <v>10</v>
      </c>
      <c r="R31" s="64">
        <f t="shared" si="7"/>
        <v>5</v>
      </c>
      <c r="S31" s="64">
        <f t="shared" si="8"/>
        <v>0</v>
      </c>
      <c r="T31" s="64">
        <f t="shared" si="10"/>
        <v>0</v>
      </c>
      <c r="U31" s="64">
        <f t="shared" si="11"/>
        <v>35</v>
      </c>
      <c r="V31" s="91">
        <f t="shared" si="9"/>
        <v>0</v>
      </c>
      <c r="W31" s="35">
        <v>10</v>
      </c>
      <c r="X31" s="37">
        <v>5</v>
      </c>
      <c r="Y31" s="37"/>
      <c r="Z31" s="37"/>
      <c r="AA31" s="89">
        <v>35</v>
      </c>
      <c r="AB31" s="34"/>
      <c r="AC31" s="35"/>
      <c r="AD31" s="14"/>
      <c r="AE31" s="14"/>
      <c r="AF31" s="14"/>
      <c r="AG31" s="89"/>
      <c r="AH31" s="38"/>
      <c r="AI31" s="5" t="s">
        <v>111</v>
      </c>
    </row>
    <row r="32" spans="1:35" ht="13.5" thickBot="1">
      <c r="A32" s="59">
        <v>24</v>
      </c>
      <c r="B32" s="5" t="s">
        <v>109</v>
      </c>
      <c r="C32" s="35"/>
      <c r="D32" s="37"/>
      <c r="E32" s="34">
        <v>2.5</v>
      </c>
      <c r="F32" s="14"/>
      <c r="G32" s="37"/>
      <c r="H32" s="38">
        <v>11.5</v>
      </c>
      <c r="I32" s="60">
        <f t="shared" si="0"/>
        <v>0</v>
      </c>
      <c r="J32" s="64">
        <f t="shared" si="1"/>
        <v>0</v>
      </c>
      <c r="K32" s="74">
        <f t="shared" si="2"/>
        <v>14</v>
      </c>
      <c r="L32" s="59">
        <f t="shared" si="3"/>
        <v>14</v>
      </c>
      <c r="M32" s="40"/>
      <c r="N32" s="36" t="s">
        <v>94</v>
      </c>
      <c r="O32" s="88">
        <f t="shared" si="4"/>
        <v>0</v>
      </c>
      <c r="P32" s="48">
        <f t="shared" si="5"/>
        <v>360</v>
      </c>
      <c r="Q32" s="60">
        <f t="shared" si="6"/>
        <v>0</v>
      </c>
      <c r="R32" s="64">
        <f t="shared" si="7"/>
        <v>0</v>
      </c>
      <c r="S32" s="64">
        <f t="shared" si="8"/>
        <v>0</v>
      </c>
      <c r="T32" s="64">
        <f t="shared" si="10"/>
        <v>0</v>
      </c>
      <c r="U32" s="64">
        <f t="shared" si="11"/>
        <v>0</v>
      </c>
      <c r="V32" s="91">
        <f t="shared" si="9"/>
        <v>360</v>
      </c>
      <c r="W32" s="35"/>
      <c r="X32" s="37"/>
      <c r="Y32" s="37"/>
      <c r="Z32" s="37"/>
      <c r="AA32" s="89"/>
      <c r="AB32" s="34">
        <v>60</v>
      </c>
      <c r="AC32" s="14"/>
      <c r="AD32" s="37"/>
      <c r="AE32" s="37"/>
      <c r="AF32" s="37"/>
      <c r="AG32" s="89"/>
      <c r="AH32" s="38">
        <v>300</v>
      </c>
      <c r="AI32" s="5"/>
    </row>
    <row r="33" spans="1:35" s="4" customFormat="1" ht="12.75" customHeight="1" thickBot="1">
      <c r="A33" s="177" t="s">
        <v>137</v>
      </c>
      <c r="B33" s="178"/>
      <c r="C33" s="22">
        <f aca="true" t="shared" si="12" ref="C33:L33">SUM(C8:C32)</f>
        <v>14.4</v>
      </c>
      <c r="D33" s="23">
        <f t="shared" si="12"/>
        <v>12.6</v>
      </c>
      <c r="E33" s="21">
        <f t="shared" si="12"/>
        <v>2.5</v>
      </c>
      <c r="F33" s="22">
        <f t="shared" si="12"/>
        <v>12.5</v>
      </c>
      <c r="G33" s="23">
        <f t="shared" si="12"/>
        <v>7.5</v>
      </c>
      <c r="H33" s="21">
        <f t="shared" si="12"/>
        <v>11.5</v>
      </c>
      <c r="I33" s="75">
        <f t="shared" si="12"/>
        <v>26.9</v>
      </c>
      <c r="J33" s="76">
        <f t="shared" si="12"/>
        <v>20.1</v>
      </c>
      <c r="K33" s="77">
        <f t="shared" si="12"/>
        <v>14</v>
      </c>
      <c r="L33" s="6">
        <f t="shared" si="12"/>
        <v>61</v>
      </c>
      <c r="M33" s="66">
        <f>COUNTIF(M8:M32,"EGZ")</f>
        <v>1</v>
      </c>
      <c r="N33" s="65">
        <f>COUNTIF(N8:N32,"EGZ")</f>
        <v>5</v>
      </c>
      <c r="O33" s="83">
        <f aca="true" t="shared" si="13" ref="O33:AH33">SUM(O8:O32)</f>
        <v>770</v>
      </c>
      <c r="P33" s="6">
        <f t="shared" si="13"/>
        <v>1550</v>
      </c>
      <c r="Q33" s="65">
        <f t="shared" si="13"/>
        <v>180</v>
      </c>
      <c r="R33" s="66">
        <f t="shared" si="13"/>
        <v>125</v>
      </c>
      <c r="S33" s="66">
        <f t="shared" si="13"/>
        <v>95</v>
      </c>
      <c r="T33" s="66">
        <f t="shared" si="13"/>
        <v>370</v>
      </c>
      <c r="U33" s="66">
        <f t="shared" si="13"/>
        <v>420</v>
      </c>
      <c r="V33" s="67">
        <f t="shared" si="13"/>
        <v>360</v>
      </c>
      <c r="W33" s="67">
        <f t="shared" si="13"/>
        <v>125</v>
      </c>
      <c r="X33" s="67">
        <f t="shared" si="13"/>
        <v>45</v>
      </c>
      <c r="Y33" s="67">
        <f t="shared" si="13"/>
        <v>65</v>
      </c>
      <c r="Z33" s="67">
        <f t="shared" si="13"/>
        <v>225</v>
      </c>
      <c r="AA33" s="67">
        <f t="shared" si="13"/>
        <v>218</v>
      </c>
      <c r="AB33" s="67">
        <f t="shared" si="13"/>
        <v>60</v>
      </c>
      <c r="AC33" s="67">
        <f t="shared" si="13"/>
        <v>55</v>
      </c>
      <c r="AD33" s="67">
        <f t="shared" si="13"/>
        <v>80</v>
      </c>
      <c r="AE33" s="67">
        <f t="shared" si="13"/>
        <v>30</v>
      </c>
      <c r="AF33" s="67">
        <f t="shared" si="13"/>
        <v>145</v>
      </c>
      <c r="AG33" s="67">
        <f t="shared" si="13"/>
        <v>202</v>
      </c>
      <c r="AH33" s="113">
        <f t="shared" si="13"/>
        <v>300</v>
      </c>
      <c r="AI33" s="114"/>
    </row>
    <row r="34" spans="1:35" s="4" customFormat="1" ht="12.75" customHeight="1" thickBot="1">
      <c r="A34" s="2"/>
      <c r="B34" s="6" t="s">
        <v>27</v>
      </c>
      <c r="C34" s="146">
        <f>SUM(C33:E33)</f>
        <v>29.5</v>
      </c>
      <c r="D34" s="150"/>
      <c r="E34" s="149"/>
      <c r="F34" s="146">
        <f>SUM(F33:H33)</f>
        <v>31.5</v>
      </c>
      <c r="G34" s="150"/>
      <c r="H34" s="150"/>
      <c r="I34" s="78"/>
      <c r="J34" s="134" t="s">
        <v>35</v>
      </c>
      <c r="K34" s="135"/>
      <c r="L34" s="136"/>
      <c r="M34" s="137" t="s">
        <v>36</v>
      </c>
      <c r="N34" s="138"/>
      <c r="O34" s="85"/>
      <c r="P34" s="16"/>
      <c r="Q34" s="151">
        <f>W34+AC34</f>
        <v>770</v>
      </c>
      <c r="R34" s="152"/>
      <c r="S34" s="152"/>
      <c r="T34" s="153"/>
      <c r="U34" s="157">
        <f>AA34+AG34</f>
        <v>780</v>
      </c>
      <c r="V34" s="158"/>
      <c r="W34" s="154">
        <f>SUM(W33:Z33)</f>
        <v>460</v>
      </c>
      <c r="X34" s="155"/>
      <c r="Y34" s="155"/>
      <c r="Z34" s="156"/>
      <c r="AA34" s="146">
        <f>SUM(AA33:AB33)</f>
        <v>278</v>
      </c>
      <c r="AB34" s="147"/>
      <c r="AC34" s="154">
        <f>SUM(AC33:AF33)</f>
        <v>310</v>
      </c>
      <c r="AD34" s="155"/>
      <c r="AE34" s="155"/>
      <c r="AF34" s="156"/>
      <c r="AG34" s="146">
        <f>SUM(AG33:AH33)</f>
        <v>502</v>
      </c>
      <c r="AH34" s="147"/>
      <c r="AI34" s="17"/>
    </row>
    <row r="35" spans="1:35" s="4" customFormat="1" ht="12.75" customHeight="1" thickBot="1">
      <c r="A35" s="2"/>
      <c r="B35" s="73"/>
      <c r="C35" s="73"/>
      <c r="D35" s="73"/>
      <c r="E35" s="79"/>
      <c r="F35" s="73"/>
      <c r="G35" s="73"/>
      <c r="H35" s="73"/>
      <c r="I35" s="2"/>
      <c r="J35" s="126" t="s">
        <v>33</v>
      </c>
      <c r="K35" s="127"/>
      <c r="L35" s="127"/>
      <c r="M35" s="127"/>
      <c r="N35" s="128"/>
      <c r="O35" s="84"/>
      <c r="P35" s="16"/>
      <c r="Q35" s="157">
        <f>W35+AC35</f>
        <v>1550</v>
      </c>
      <c r="R35" s="148"/>
      <c r="S35" s="148"/>
      <c r="T35" s="148"/>
      <c r="U35" s="148"/>
      <c r="V35" s="149"/>
      <c r="W35" s="146">
        <f>W34+AA34</f>
        <v>738</v>
      </c>
      <c r="X35" s="148"/>
      <c r="Y35" s="148"/>
      <c r="Z35" s="148"/>
      <c r="AA35" s="148"/>
      <c r="AB35" s="149"/>
      <c r="AC35" s="146">
        <f>AC34+AG34</f>
        <v>812</v>
      </c>
      <c r="AD35" s="150"/>
      <c r="AE35" s="150"/>
      <c r="AF35" s="150"/>
      <c r="AG35" s="150"/>
      <c r="AH35" s="147"/>
      <c r="AI35" s="17"/>
    </row>
    <row r="36" spans="1:35" s="4" customFormat="1" ht="12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16"/>
      <c r="O36" s="16"/>
      <c r="P36" s="16"/>
      <c r="Q36" s="19"/>
      <c r="R36" s="19"/>
      <c r="S36" s="19"/>
      <c r="T36" s="19"/>
      <c r="U36" s="19"/>
      <c r="V36" s="20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7"/>
    </row>
    <row r="37" spans="1:35" ht="12.75" customHeight="1">
      <c r="A37" s="141" t="s">
        <v>19</v>
      </c>
      <c r="B37" s="142"/>
      <c r="C37" s="143" t="s">
        <v>20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5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ht="12.75">
      <c r="A38" s="139" t="s">
        <v>38</v>
      </c>
      <c r="B38" s="140"/>
      <c r="C38" s="140" t="s">
        <v>8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69" t="s">
        <v>22</v>
      </c>
      <c r="S38" s="24"/>
      <c r="T38" s="24"/>
      <c r="U38" s="24"/>
      <c r="V38" s="25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2.75">
      <c r="A39" s="184" t="s">
        <v>31</v>
      </c>
      <c r="B39" s="183"/>
      <c r="C39" s="140" t="s">
        <v>9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26" t="s">
        <v>16</v>
      </c>
      <c r="S39" s="24"/>
      <c r="T39" s="24"/>
      <c r="U39" s="25"/>
      <c r="V39" s="72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ht="13.5" thickBot="1">
      <c r="A40" s="184"/>
      <c r="B40" s="183"/>
      <c r="C40" s="183" t="s">
        <v>12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70" t="s">
        <v>37</v>
      </c>
      <c r="S40" s="27"/>
      <c r="T40" s="27"/>
      <c r="U40" s="28"/>
      <c r="V40" s="71"/>
      <c r="W40" s="30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13.5" thickBot="1">
      <c r="A41" s="129"/>
      <c r="B41" s="130"/>
      <c r="C41" s="131" t="s">
        <v>34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  <c r="R41" s="82"/>
      <c r="S41" s="81"/>
      <c r="T41" s="81"/>
      <c r="U41" s="81"/>
      <c r="V41" s="8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ht="12.75">
      <c r="V42" s="3"/>
    </row>
    <row r="43" spans="3:15" ht="12.75">
      <c r="C43" s="227" t="s">
        <v>112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</row>
  </sheetData>
  <sheetProtection/>
  <mergeCells count="72">
    <mergeCell ref="C43:O43"/>
    <mergeCell ref="AA34:AB34"/>
    <mergeCell ref="J35:N35"/>
    <mergeCell ref="A41:B41"/>
    <mergeCell ref="C41:Q41"/>
    <mergeCell ref="J34:L34"/>
    <mergeCell ref="M34:N34"/>
    <mergeCell ref="A38:B38"/>
    <mergeCell ref="A37:B37"/>
    <mergeCell ref="C37:V37"/>
    <mergeCell ref="O4:O7"/>
    <mergeCell ref="W6:AB6"/>
    <mergeCell ref="AG34:AH34"/>
    <mergeCell ref="Q35:V35"/>
    <mergeCell ref="W35:AB35"/>
    <mergeCell ref="AC35:AH35"/>
    <mergeCell ref="Q34:T34"/>
    <mergeCell ref="W34:Z34"/>
    <mergeCell ref="AC34:AF34"/>
    <mergeCell ref="U34:V34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34:H34"/>
    <mergeCell ref="M6:N6"/>
    <mergeCell ref="A2:AH2"/>
    <mergeCell ref="C34:E34"/>
    <mergeCell ref="A33:B33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0:Q40"/>
    <mergeCell ref="A40:B40"/>
    <mergeCell ref="A39:B39"/>
    <mergeCell ref="C39:Q39"/>
    <mergeCell ref="C38:Q3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6"/>
  <sheetViews>
    <sheetView zoomScale="90" zoomScaleNormal="90" zoomScalePageLayoutView="0" workbookViewId="0" topLeftCell="A1">
      <pane xSplit="2" ySplit="7" topLeftCell="I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19" sqref="AL1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25390625" style="1" customWidth="1"/>
    <col min="4" max="7" width="5.37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00"/>
      <c r="B1" s="200"/>
    </row>
    <row r="2" spans="1:35" ht="36.75" customHeight="1" thickBot="1">
      <c r="A2" s="201" t="s">
        <v>117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46"/>
    </row>
    <row r="3" spans="1:35" ht="43.5" customHeight="1" thickBot="1">
      <c r="A3" s="198" t="s">
        <v>147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16"/>
    </row>
    <row r="4" spans="1:35" ht="14.25" customHeight="1" thickBot="1">
      <c r="A4" s="179" t="s">
        <v>17</v>
      </c>
      <c r="B4" s="195" t="s">
        <v>18</v>
      </c>
      <c r="C4" s="166" t="s">
        <v>7</v>
      </c>
      <c r="D4" s="167"/>
      <c r="E4" s="167"/>
      <c r="F4" s="167"/>
      <c r="G4" s="167"/>
      <c r="H4" s="167"/>
      <c r="I4" s="167"/>
      <c r="J4" s="167"/>
      <c r="K4" s="167"/>
      <c r="L4" s="202"/>
      <c r="M4" s="188" t="s">
        <v>10</v>
      </c>
      <c r="N4" s="189"/>
      <c r="O4" s="174" t="s">
        <v>40</v>
      </c>
      <c r="P4" s="192" t="s">
        <v>39</v>
      </c>
      <c r="Q4" s="166" t="s">
        <v>1</v>
      </c>
      <c r="R4" s="167"/>
      <c r="S4" s="167"/>
      <c r="T4" s="167"/>
      <c r="U4" s="167"/>
      <c r="V4" s="168"/>
      <c r="W4" s="166" t="s">
        <v>125</v>
      </c>
      <c r="X4" s="167"/>
      <c r="Y4" s="167"/>
      <c r="Z4" s="167"/>
      <c r="AA4" s="167"/>
      <c r="AB4" s="168"/>
      <c r="AC4" s="166" t="s">
        <v>126</v>
      </c>
      <c r="AD4" s="167"/>
      <c r="AE4" s="167"/>
      <c r="AF4" s="167"/>
      <c r="AG4" s="167"/>
      <c r="AH4" s="167"/>
      <c r="AI4" s="159" t="s">
        <v>24</v>
      </c>
    </row>
    <row r="5" spans="1:35" ht="12.75" customHeight="1" thickBot="1">
      <c r="A5" s="180"/>
      <c r="B5" s="196"/>
      <c r="C5" s="146" t="s">
        <v>29</v>
      </c>
      <c r="D5" s="150"/>
      <c r="E5" s="150"/>
      <c r="F5" s="150"/>
      <c r="G5" s="150"/>
      <c r="H5" s="147"/>
      <c r="I5" s="146" t="s">
        <v>28</v>
      </c>
      <c r="J5" s="150"/>
      <c r="K5" s="150"/>
      <c r="L5" s="149"/>
      <c r="M5" s="190"/>
      <c r="N5" s="191"/>
      <c r="O5" s="175"/>
      <c r="P5" s="193"/>
      <c r="Q5" s="185"/>
      <c r="R5" s="186"/>
      <c r="S5" s="186"/>
      <c r="T5" s="186"/>
      <c r="U5" s="186"/>
      <c r="V5" s="187"/>
      <c r="W5" s="169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60"/>
    </row>
    <row r="6" spans="1:35" ht="12.75" customHeight="1" thickBot="1">
      <c r="A6" s="180"/>
      <c r="B6" s="196"/>
      <c r="C6" s="146" t="s">
        <v>123</v>
      </c>
      <c r="D6" s="150"/>
      <c r="E6" s="149"/>
      <c r="F6" s="146" t="s">
        <v>124</v>
      </c>
      <c r="G6" s="150"/>
      <c r="H6" s="147"/>
      <c r="I6" s="172" t="s">
        <v>30</v>
      </c>
      <c r="J6" s="172" t="s">
        <v>14</v>
      </c>
      <c r="K6" s="172" t="s">
        <v>15</v>
      </c>
      <c r="L6" s="172" t="s">
        <v>32</v>
      </c>
      <c r="M6" s="163" t="s">
        <v>13</v>
      </c>
      <c r="N6" s="164"/>
      <c r="O6" s="175"/>
      <c r="P6" s="193"/>
      <c r="Q6" s="169"/>
      <c r="R6" s="170"/>
      <c r="S6" s="170"/>
      <c r="T6" s="170"/>
      <c r="U6" s="170"/>
      <c r="V6" s="171"/>
      <c r="W6" s="163" t="s">
        <v>23</v>
      </c>
      <c r="X6" s="164"/>
      <c r="Y6" s="164"/>
      <c r="Z6" s="164"/>
      <c r="AA6" s="164"/>
      <c r="AB6" s="165"/>
      <c r="AC6" s="163" t="s">
        <v>23</v>
      </c>
      <c r="AD6" s="164"/>
      <c r="AE6" s="164"/>
      <c r="AF6" s="164"/>
      <c r="AG6" s="164"/>
      <c r="AH6" s="164"/>
      <c r="AI6" s="161"/>
    </row>
    <row r="7" spans="1:35" ht="13.5" thickBot="1">
      <c r="A7" s="181"/>
      <c r="B7" s="197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3"/>
      <c r="J7" s="173"/>
      <c r="K7" s="173"/>
      <c r="L7" s="182"/>
      <c r="M7" s="22" t="s">
        <v>123</v>
      </c>
      <c r="N7" s="50" t="s">
        <v>124</v>
      </c>
      <c r="O7" s="176"/>
      <c r="P7" s="194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50" t="s">
        <v>15</v>
      </c>
      <c r="AI7" s="162"/>
    </row>
    <row r="8" spans="1:35" ht="48">
      <c r="A8" s="8">
        <v>1</v>
      </c>
      <c r="B8" s="7" t="s">
        <v>129</v>
      </c>
      <c r="C8" s="9">
        <v>1</v>
      </c>
      <c r="D8" s="10">
        <v>2.5</v>
      </c>
      <c r="E8" s="12"/>
      <c r="F8" s="9"/>
      <c r="G8" s="15">
        <v>1.5</v>
      </c>
      <c r="H8" s="11"/>
      <c r="I8" s="53">
        <f aca="true" t="shared" si="0" ref="I8:I26">C8+F8</f>
        <v>1</v>
      </c>
      <c r="J8" s="58">
        <f aca="true" t="shared" si="1" ref="J8:J26">D8+G8</f>
        <v>4</v>
      </c>
      <c r="K8" s="54">
        <f aca="true" t="shared" si="2" ref="K8:K26">E8+H8</f>
        <v>0</v>
      </c>
      <c r="L8" s="8">
        <f aca="true" t="shared" si="3" ref="L8:L26">SUM(I8:K8)</f>
        <v>5</v>
      </c>
      <c r="M8" s="32"/>
      <c r="N8" s="29" t="s">
        <v>93</v>
      </c>
      <c r="O8" s="87">
        <f aca="true" t="shared" si="4" ref="O8:O26">SUM(Q8:T8)</f>
        <v>80</v>
      </c>
      <c r="P8" s="47">
        <f aca="true" t="shared" si="5" ref="P8:P26">SUM(Q8:V8)</f>
        <v>125</v>
      </c>
      <c r="Q8" s="55">
        <f aca="true" t="shared" si="6" ref="Q8:Q26">W8+AC8</f>
        <v>30</v>
      </c>
      <c r="R8" s="56">
        <f aca="true" t="shared" si="7" ref="R8:R26">X8+AD8</f>
        <v>0</v>
      </c>
      <c r="S8" s="56">
        <f aca="true" t="shared" si="8" ref="S8:S26">Y8+AE8</f>
        <v>0</v>
      </c>
      <c r="T8" s="56">
        <f aca="true" t="shared" si="9" ref="T8:T26">Z8+AF8</f>
        <v>50</v>
      </c>
      <c r="U8" s="56">
        <f aca="true" t="shared" si="10" ref="U8:U26">AA8+AG8</f>
        <v>45</v>
      </c>
      <c r="V8" s="57">
        <f aca="true" t="shared" si="11" ref="V8:V26">AB8+AH8</f>
        <v>0</v>
      </c>
      <c r="W8" s="9">
        <v>30</v>
      </c>
      <c r="X8" s="10"/>
      <c r="Y8" s="10"/>
      <c r="Z8" s="10">
        <v>42</v>
      </c>
      <c r="AA8" s="90">
        <v>20</v>
      </c>
      <c r="AB8" s="11"/>
      <c r="AC8" s="9"/>
      <c r="AD8" s="12"/>
      <c r="AE8" s="12"/>
      <c r="AF8" s="12">
        <v>8</v>
      </c>
      <c r="AG8" s="90">
        <v>25</v>
      </c>
      <c r="AH8" s="12"/>
      <c r="AI8" s="7" t="s">
        <v>59</v>
      </c>
    </row>
    <row r="9" spans="1:35" ht="48">
      <c r="A9" s="59">
        <v>2</v>
      </c>
      <c r="B9" s="5" t="s">
        <v>130</v>
      </c>
      <c r="C9" s="35"/>
      <c r="D9" s="37"/>
      <c r="E9" s="38"/>
      <c r="F9" s="35">
        <v>4</v>
      </c>
      <c r="G9" s="13"/>
      <c r="H9" s="34"/>
      <c r="I9" s="60">
        <f t="shared" si="0"/>
        <v>4</v>
      </c>
      <c r="J9" s="64">
        <f t="shared" si="1"/>
        <v>0</v>
      </c>
      <c r="K9" s="74">
        <f t="shared" si="2"/>
        <v>0</v>
      </c>
      <c r="L9" s="59">
        <f t="shared" si="3"/>
        <v>4</v>
      </c>
      <c r="M9" s="40"/>
      <c r="N9" s="36" t="s">
        <v>94</v>
      </c>
      <c r="O9" s="88">
        <f t="shared" si="4"/>
        <v>15</v>
      </c>
      <c r="P9" s="48">
        <f t="shared" si="5"/>
        <v>100</v>
      </c>
      <c r="Q9" s="61">
        <f t="shared" si="6"/>
        <v>5</v>
      </c>
      <c r="R9" s="62">
        <f t="shared" si="7"/>
        <v>10</v>
      </c>
      <c r="S9" s="62">
        <f t="shared" si="8"/>
        <v>0</v>
      </c>
      <c r="T9" s="62">
        <f t="shared" si="9"/>
        <v>0</v>
      </c>
      <c r="U9" s="62">
        <f t="shared" si="10"/>
        <v>85</v>
      </c>
      <c r="V9" s="63">
        <f t="shared" si="11"/>
        <v>0</v>
      </c>
      <c r="W9" s="35"/>
      <c r="X9" s="37"/>
      <c r="Y9" s="37"/>
      <c r="Z9" s="37"/>
      <c r="AA9" s="89"/>
      <c r="AB9" s="34"/>
      <c r="AC9" s="35">
        <v>5</v>
      </c>
      <c r="AD9" s="37">
        <v>10</v>
      </c>
      <c r="AE9" s="38"/>
      <c r="AF9" s="38"/>
      <c r="AG9" s="89">
        <v>85</v>
      </c>
      <c r="AH9" s="38"/>
      <c r="AI9" s="5" t="s">
        <v>113</v>
      </c>
    </row>
    <row r="10" spans="1:35" ht="24">
      <c r="A10" s="59">
        <v>3</v>
      </c>
      <c r="B10" s="5" t="s">
        <v>104</v>
      </c>
      <c r="C10" s="35"/>
      <c r="D10" s="37"/>
      <c r="E10" s="38"/>
      <c r="F10" s="35">
        <v>3</v>
      </c>
      <c r="G10" s="13"/>
      <c r="H10" s="34"/>
      <c r="I10" s="60">
        <f t="shared" si="0"/>
        <v>3</v>
      </c>
      <c r="J10" s="64">
        <f t="shared" si="1"/>
        <v>0</v>
      </c>
      <c r="K10" s="74">
        <f t="shared" si="2"/>
        <v>0</v>
      </c>
      <c r="L10" s="59">
        <f t="shared" si="3"/>
        <v>3</v>
      </c>
      <c r="M10" s="42"/>
      <c r="N10" s="86" t="s">
        <v>94</v>
      </c>
      <c r="O10" s="88">
        <f t="shared" si="4"/>
        <v>30</v>
      </c>
      <c r="P10" s="48">
        <f t="shared" si="5"/>
        <v>75</v>
      </c>
      <c r="Q10" s="61">
        <f t="shared" si="6"/>
        <v>30</v>
      </c>
      <c r="R10" s="62">
        <f t="shared" si="7"/>
        <v>0</v>
      </c>
      <c r="S10" s="62">
        <f t="shared" si="8"/>
        <v>0</v>
      </c>
      <c r="T10" s="62">
        <f t="shared" si="9"/>
        <v>0</v>
      </c>
      <c r="U10" s="62">
        <f t="shared" si="10"/>
        <v>45</v>
      </c>
      <c r="V10" s="63">
        <f t="shared" si="11"/>
        <v>0</v>
      </c>
      <c r="W10" s="35"/>
      <c r="X10" s="37"/>
      <c r="Y10" s="37"/>
      <c r="Z10" s="37"/>
      <c r="AA10" s="89"/>
      <c r="AB10" s="34"/>
      <c r="AC10" s="35">
        <v>30</v>
      </c>
      <c r="AD10" s="38"/>
      <c r="AE10" s="38"/>
      <c r="AF10" s="38"/>
      <c r="AG10" s="89">
        <v>45</v>
      </c>
      <c r="AH10" s="38"/>
      <c r="AI10" s="5" t="s">
        <v>60</v>
      </c>
    </row>
    <row r="11" spans="1:35" ht="48">
      <c r="A11" s="59">
        <v>4</v>
      </c>
      <c r="B11" s="5" t="s">
        <v>127</v>
      </c>
      <c r="C11" s="35">
        <v>2.5</v>
      </c>
      <c r="D11" s="37"/>
      <c r="E11" s="38"/>
      <c r="F11" s="35"/>
      <c r="G11" s="13">
        <v>3.5</v>
      </c>
      <c r="H11" s="34"/>
      <c r="I11" s="60">
        <f t="shared" si="0"/>
        <v>2.5</v>
      </c>
      <c r="J11" s="64">
        <f t="shared" si="1"/>
        <v>3.5</v>
      </c>
      <c r="K11" s="74">
        <f t="shared" si="2"/>
        <v>0</v>
      </c>
      <c r="L11" s="59">
        <f t="shared" si="3"/>
        <v>6</v>
      </c>
      <c r="M11" s="42"/>
      <c r="N11" s="36" t="s">
        <v>93</v>
      </c>
      <c r="O11" s="88">
        <f t="shared" si="4"/>
        <v>45</v>
      </c>
      <c r="P11" s="48">
        <f t="shared" si="5"/>
        <v>155</v>
      </c>
      <c r="Q11" s="61">
        <f t="shared" si="6"/>
        <v>5</v>
      </c>
      <c r="R11" s="62">
        <f t="shared" si="7"/>
        <v>40</v>
      </c>
      <c r="S11" s="62">
        <f t="shared" si="8"/>
        <v>0</v>
      </c>
      <c r="T11" s="62">
        <f t="shared" si="9"/>
        <v>0</v>
      </c>
      <c r="U11" s="62">
        <f t="shared" si="10"/>
        <v>110</v>
      </c>
      <c r="V11" s="63">
        <f t="shared" si="11"/>
        <v>0</v>
      </c>
      <c r="W11" s="35">
        <v>5</v>
      </c>
      <c r="X11" s="37">
        <v>20</v>
      </c>
      <c r="Y11" s="37"/>
      <c r="Z11" s="37"/>
      <c r="AA11" s="89">
        <v>40</v>
      </c>
      <c r="AB11" s="34"/>
      <c r="AC11" s="35"/>
      <c r="AD11" s="37">
        <v>20</v>
      </c>
      <c r="AE11" s="38"/>
      <c r="AF11" s="38"/>
      <c r="AG11" s="89">
        <v>70</v>
      </c>
      <c r="AH11" s="38"/>
      <c r="AI11" s="5" t="s">
        <v>113</v>
      </c>
    </row>
    <row r="12" spans="1:35" ht="20.25" customHeight="1">
      <c r="A12" s="59">
        <v>5</v>
      </c>
      <c r="B12" s="5" t="s">
        <v>87</v>
      </c>
      <c r="C12" s="35"/>
      <c r="D12" s="37"/>
      <c r="E12" s="38"/>
      <c r="F12" s="35">
        <v>3</v>
      </c>
      <c r="G12" s="13"/>
      <c r="H12" s="34"/>
      <c r="I12" s="60">
        <f t="shared" si="0"/>
        <v>3</v>
      </c>
      <c r="J12" s="64">
        <f t="shared" si="1"/>
        <v>0</v>
      </c>
      <c r="K12" s="74">
        <f t="shared" si="2"/>
        <v>0</v>
      </c>
      <c r="L12" s="59">
        <f t="shared" si="3"/>
        <v>3</v>
      </c>
      <c r="M12" s="42"/>
      <c r="N12" s="36" t="s">
        <v>93</v>
      </c>
      <c r="O12" s="88">
        <f t="shared" si="4"/>
        <v>15</v>
      </c>
      <c r="P12" s="48">
        <f t="shared" si="5"/>
        <v>75</v>
      </c>
      <c r="Q12" s="61">
        <f t="shared" si="6"/>
        <v>5</v>
      </c>
      <c r="R12" s="62">
        <f t="shared" si="7"/>
        <v>10</v>
      </c>
      <c r="S12" s="62">
        <f t="shared" si="8"/>
        <v>0</v>
      </c>
      <c r="T12" s="62">
        <f t="shared" si="9"/>
        <v>0</v>
      </c>
      <c r="U12" s="62">
        <f t="shared" si="10"/>
        <v>60</v>
      </c>
      <c r="V12" s="63">
        <f t="shared" si="11"/>
        <v>0</v>
      </c>
      <c r="W12" s="35"/>
      <c r="X12" s="37"/>
      <c r="Y12" s="37"/>
      <c r="Z12" s="37"/>
      <c r="AA12" s="89"/>
      <c r="AB12" s="34"/>
      <c r="AC12" s="35">
        <v>5</v>
      </c>
      <c r="AD12" s="37">
        <v>10</v>
      </c>
      <c r="AE12" s="38"/>
      <c r="AF12" s="38"/>
      <c r="AG12" s="89">
        <v>60</v>
      </c>
      <c r="AH12" s="38"/>
      <c r="AI12" s="5" t="s">
        <v>113</v>
      </c>
    </row>
    <row r="13" spans="1:35" ht="12.75">
      <c r="A13" s="59">
        <v>6</v>
      </c>
      <c r="B13" s="5" t="s">
        <v>88</v>
      </c>
      <c r="C13" s="35"/>
      <c r="D13" s="37"/>
      <c r="E13" s="38"/>
      <c r="F13" s="35">
        <v>1</v>
      </c>
      <c r="G13" s="13"/>
      <c r="H13" s="34"/>
      <c r="I13" s="60">
        <f t="shared" si="0"/>
        <v>1</v>
      </c>
      <c r="J13" s="64">
        <f t="shared" si="1"/>
        <v>0</v>
      </c>
      <c r="K13" s="74">
        <f t="shared" si="2"/>
        <v>0</v>
      </c>
      <c r="L13" s="59">
        <f t="shared" si="3"/>
        <v>1</v>
      </c>
      <c r="M13" s="42"/>
      <c r="N13" s="36" t="s">
        <v>94</v>
      </c>
      <c r="O13" s="88">
        <f t="shared" si="4"/>
        <v>15</v>
      </c>
      <c r="P13" s="48">
        <f t="shared" si="5"/>
        <v>25</v>
      </c>
      <c r="Q13" s="61">
        <f t="shared" si="6"/>
        <v>5</v>
      </c>
      <c r="R13" s="62">
        <f t="shared" si="7"/>
        <v>10</v>
      </c>
      <c r="S13" s="62">
        <f t="shared" si="8"/>
        <v>0</v>
      </c>
      <c r="T13" s="62">
        <f t="shared" si="9"/>
        <v>0</v>
      </c>
      <c r="U13" s="62">
        <f t="shared" si="10"/>
        <v>10</v>
      </c>
      <c r="V13" s="63">
        <f t="shared" si="11"/>
        <v>0</v>
      </c>
      <c r="W13" s="35"/>
      <c r="X13" s="37"/>
      <c r="Y13" s="37"/>
      <c r="Z13" s="37"/>
      <c r="AA13" s="89"/>
      <c r="AB13" s="34"/>
      <c r="AC13" s="35">
        <v>5</v>
      </c>
      <c r="AD13" s="37">
        <v>10</v>
      </c>
      <c r="AE13" s="38"/>
      <c r="AF13" s="38"/>
      <c r="AG13" s="89">
        <v>10</v>
      </c>
      <c r="AH13" s="38"/>
      <c r="AI13" s="5" t="s">
        <v>79</v>
      </c>
    </row>
    <row r="14" spans="1:35" ht="24">
      <c r="A14" s="59">
        <v>7</v>
      </c>
      <c r="B14" s="5" t="s">
        <v>89</v>
      </c>
      <c r="C14" s="14">
        <v>1</v>
      </c>
      <c r="D14" s="37"/>
      <c r="E14" s="38"/>
      <c r="F14" s="35"/>
      <c r="G14" s="13"/>
      <c r="H14" s="38"/>
      <c r="I14" s="60">
        <f t="shared" si="0"/>
        <v>1</v>
      </c>
      <c r="J14" s="64">
        <f t="shared" si="1"/>
        <v>0</v>
      </c>
      <c r="K14" s="74">
        <f t="shared" si="2"/>
        <v>0</v>
      </c>
      <c r="L14" s="59">
        <f t="shared" si="3"/>
        <v>1</v>
      </c>
      <c r="M14" s="40" t="s">
        <v>94</v>
      </c>
      <c r="N14" s="36"/>
      <c r="O14" s="88">
        <f t="shared" si="4"/>
        <v>10</v>
      </c>
      <c r="P14" s="48">
        <f t="shared" si="5"/>
        <v>25</v>
      </c>
      <c r="Q14" s="61">
        <f t="shared" si="6"/>
        <v>10</v>
      </c>
      <c r="R14" s="62">
        <f t="shared" si="7"/>
        <v>0</v>
      </c>
      <c r="S14" s="62">
        <f t="shared" si="8"/>
        <v>0</v>
      </c>
      <c r="T14" s="62">
        <f t="shared" si="9"/>
        <v>0</v>
      </c>
      <c r="U14" s="62">
        <f t="shared" si="10"/>
        <v>15</v>
      </c>
      <c r="V14" s="63">
        <f t="shared" si="11"/>
        <v>0</v>
      </c>
      <c r="W14" s="35">
        <v>10</v>
      </c>
      <c r="X14" s="37"/>
      <c r="Y14" s="37"/>
      <c r="Z14" s="37"/>
      <c r="AA14" s="89">
        <v>15</v>
      </c>
      <c r="AB14" s="34"/>
      <c r="AC14" s="35"/>
      <c r="AD14" s="37"/>
      <c r="AE14" s="38"/>
      <c r="AF14" s="38"/>
      <c r="AG14" s="89"/>
      <c r="AH14" s="38"/>
      <c r="AI14" s="5" t="s">
        <v>105</v>
      </c>
    </row>
    <row r="15" spans="1:35" ht="12.75">
      <c r="A15" s="59">
        <v>8</v>
      </c>
      <c r="B15" s="5" t="s">
        <v>90</v>
      </c>
      <c r="C15" s="14">
        <v>1</v>
      </c>
      <c r="D15" s="37"/>
      <c r="E15" s="38"/>
      <c r="F15" s="35"/>
      <c r="G15" s="13"/>
      <c r="H15" s="38"/>
      <c r="I15" s="60">
        <f t="shared" si="0"/>
        <v>1</v>
      </c>
      <c r="J15" s="64">
        <f t="shared" si="1"/>
        <v>0</v>
      </c>
      <c r="K15" s="74">
        <f t="shared" si="2"/>
        <v>0</v>
      </c>
      <c r="L15" s="59">
        <f t="shared" si="3"/>
        <v>1</v>
      </c>
      <c r="M15" s="40" t="s">
        <v>94</v>
      </c>
      <c r="N15" s="36"/>
      <c r="O15" s="88">
        <f t="shared" si="4"/>
        <v>10</v>
      </c>
      <c r="P15" s="48">
        <f t="shared" si="5"/>
        <v>25</v>
      </c>
      <c r="Q15" s="61">
        <f t="shared" si="6"/>
        <v>10</v>
      </c>
      <c r="R15" s="62">
        <f t="shared" si="7"/>
        <v>0</v>
      </c>
      <c r="S15" s="62">
        <f t="shared" si="8"/>
        <v>0</v>
      </c>
      <c r="T15" s="62">
        <f t="shared" si="9"/>
        <v>0</v>
      </c>
      <c r="U15" s="62">
        <f t="shared" si="10"/>
        <v>15</v>
      </c>
      <c r="V15" s="63">
        <f t="shared" si="11"/>
        <v>0</v>
      </c>
      <c r="W15" s="35">
        <v>10</v>
      </c>
      <c r="X15" s="37"/>
      <c r="Y15" s="37"/>
      <c r="Z15" s="37"/>
      <c r="AA15" s="89">
        <v>15</v>
      </c>
      <c r="AB15" s="34"/>
      <c r="AC15" s="35"/>
      <c r="AD15" s="14"/>
      <c r="AE15" s="37"/>
      <c r="AF15" s="37"/>
      <c r="AG15" s="89"/>
      <c r="AH15" s="38"/>
      <c r="AI15" s="5" t="s">
        <v>79</v>
      </c>
    </row>
    <row r="16" spans="1:35" s="106" customFormat="1" ht="78" customHeight="1">
      <c r="A16" s="92">
        <v>9</v>
      </c>
      <c r="B16" s="93" t="s">
        <v>128</v>
      </c>
      <c r="C16" s="94"/>
      <c r="D16" s="89"/>
      <c r="E16" s="95"/>
      <c r="F16" s="96">
        <v>0.3</v>
      </c>
      <c r="G16" s="97">
        <v>3.7</v>
      </c>
      <c r="H16" s="95"/>
      <c r="I16" s="96">
        <f t="shared" si="0"/>
        <v>0.3</v>
      </c>
      <c r="J16" s="89">
        <f t="shared" si="1"/>
        <v>3.7</v>
      </c>
      <c r="K16" s="98">
        <f t="shared" si="2"/>
        <v>0</v>
      </c>
      <c r="L16" s="92">
        <f t="shared" si="3"/>
        <v>4</v>
      </c>
      <c r="M16" s="99"/>
      <c r="N16" s="100" t="s">
        <v>94</v>
      </c>
      <c r="O16" s="101">
        <f t="shared" si="4"/>
        <v>50</v>
      </c>
      <c r="P16" s="101">
        <f t="shared" si="5"/>
        <v>100</v>
      </c>
      <c r="Q16" s="102">
        <f t="shared" si="6"/>
        <v>10</v>
      </c>
      <c r="R16" s="103">
        <f t="shared" si="7"/>
        <v>0</v>
      </c>
      <c r="S16" s="103">
        <f t="shared" si="8"/>
        <v>0</v>
      </c>
      <c r="T16" s="103">
        <f t="shared" si="9"/>
        <v>40</v>
      </c>
      <c r="U16" s="103">
        <f t="shared" si="10"/>
        <v>50</v>
      </c>
      <c r="V16" s="104">
        <f t="shared" si="11"/>
        <v>0</v>
      </c>
      <c r="W16" s="96"/>
      <c r="X16" s="89"/>
      <c r="Y16" s="89"/>
      <c r="Z16" s="89"/>
      <c r="AA16" s="89"/>
      <c r="AB16" s="105"/>
      <c r="AC16" s="96">
        <v>10</v>
      </c>
      <c r="AD16" s="94"/>
      <c r="AE16" s="89"/>
      <c r="AF16" s="89">
        <v>40</v>
      </c>
      <c r="AG16" s="89">
        <v>50</v>
      </c>
      <c r="AH16" s="95"/>
      <c r="AI16" s="93" t="s">
        <v>97</v>
      </c>
    </row>
    <row r="17" spans="1:35" ht="36">
      <c r="A17" s="59">
        <v>10</v>
      </c>
      <c r="B17" s="5" t="s">
        <v>131</v>
      </c>
      <c r="C17" s="14"/>
      <c r="D17" s="37"/>
      <c r="E17" s="38"/>
      <c r="F17" s="35">
        <v>1</v>
      </c>
      <c r="G17" s="13">
        <v>4</v>
      </c>
      <c r="H17" s="38"/>
      <c r="I17" s="60">
        <f t="shared" si="0"/>
        <v>1</v>
      </c>
      <c r="J17" s="64">
        <f t="shared" si="1"/>
        <v>4</v>
      </c>
      <c r="K17" s="74">
        <f t="shared" si="2"/>
        <v>0</v>
      </c>
      <c r="L17" s="59">
        <f t="shared" si="3"/>
        <v>5</v>
      </c>
      <c r="M17" s="40"/>
      <c r="N17" s="36" t="s">
        <v>94</v>
      </c>
      <c r="O17" s="88">
        <f t="shared" si="4"/>
        <v>30</v>
      </c>
      <c r="P17" s="48">
        <f t="shared" si="5"/>
        <v>125</v>
      </c>
      <c r="Q17" s="61">
        <f t="shared" si="6"/>
        <v>5</v>
      </c>
      <c r="R17" s="62">
        <f t="shared" si="7"/>
        <v>5</v>
      </c>
      <c r="S17" s="62">
        <f t="shared" si="8"/>
        <v>0</v>
      </c>
      <c r="T17" s="62">
        <f t="shared" si="9"/>
        <v>20</v>
      </c>
      <c r="U17" s="62">
        <f t="shared" si="10"/>
        <v>95</v>
      </c>
      <c r="V17" s="63">
        <f t="shared" si="11"/>
        <v>0</v>
      </c>
      <c r="W17" s="35"/>
      <c r="X17" s="37"/>
      <c r="Y17" s="37"/>
      <c r="Z17" s="37"/>
      <c r="AA17" s="89"/>
      <c r="AB17" s="34"/>
      <c r="AC17" s="35">
        <v>5</v>
      </c>
      <c r="AD17" s="14">
        <v>5</v>
      </c>
      <c r="AE17" s="37"/>
      <c r="AF17" s="37">
        <v>20</v>
      </c>
      <c r="AG17" s="89">
        <v>95</v>
      </c>
      <c r="AH17" s="38"/>
      <c r="AI17" s="5" t="s">
        <v>84</v>
      </c>
    </row>
    <row r="18" spans="1:35" ht="24">
      <c r="A18" s="59">
        <v>11</v>
      </c>
      <c r="B18" s="5" t="s">
        <v>133</v>
      </c>
      <c r="C18" s="14">
        <v>1</v>
      </c>
      <c r="D18" s="37"/>
      <c r="E18" s="38"/>
      <c r="F18" s="35"/>
      <c r="G18" s="13"/>
      <c r="H18" s="38"/>
      <c r="I18" s="60">
        <f t="shared" si="0"/>
        <v>1</v>
      </c>
      <c r="J18" s="64">
        <f t="shared" si="1"/>
        <v>0</v>
      </c>
      <c r="K18" s="74">
        <f t="shared" si="2"/>
        <v>0</v>
      </c>
      <c r="L18" s="59">
        <f t="shared" si="3"/>
        <v>1</v>
      </c>
      <c r="M18" s="40" t="s">
        <v>94</v>
      </c>
      <c r="N18" s="36"/>
      <c r="O18" s="88">
        <f t="shared" si="4"/>
        <v>10</v>
      </c>
      <c r="P18" s="48">
        <f t="shared" si="5"/>
        <v>25</v>
      </c>
      <c r="Q18" s="61">
        <f t="shared" si="6"/>
        <v>10</v>
      </c>
      <c r="R18" s="62">
        <f t="shared" si="7"/>
        <v>0</v>
      </c>
      <c r="S18" s="62">
        <f t="shared" si="8"/>
        <v>0</v>
      </c>
      <c r="T18" s="62">
        <f t="shared" si="9"/>
        <v>0</v>
      </c>
      <c r="U18" s="62">
        <f t="shared" si="10"/>
        <v>15</v>
      </c>
      <c r="V18" s="63">
        <f t="shared" si="11"/>
        <v>0</v>
      </c>
      <c r="W18" s="35">
        <v>10</v>
      </c>
      <c r="X18" s="37"/>
      <c r="Y18" s="37"/>
      <c r="Z18" s="37"/>
      <c r="AA18" s="89">
        <v>15</v>
      </c>
      <c r="AB18" s="34"/>
      <c r="AC18" s="35"/>
      <c r="AD18" s="14"/>
      <c r="AE18" s="37"/>
      <c r="AF18" s="37"/>
      <c r="AG18" s="89"/>
      <c r="AH18" s="38"/>
      <c r="AI18" s="5" t="s">
        <v>60</v>
      </c>
    </row>
    <row r="19" spans="1:35" ht="48">
      <c r="A19" s="59">
        <v>12</v>
      </c>
      <c r="B19" s="5" t="s">
        <v>132</v>
      </c>
      <c r="C19" s="14"/>
      <c r="D19" s="37"/>
      <c r="E19" s="38"/>
      <c r="F19" s="35">
        <v>1</v>
      </c>
      <c r="G19" s="13">
        <v>2</v>
      </c>
      <c r="H19" s="38"/>
      <c r="I19" s="60">
        <f t="shared" si="0"/>
        <v>1</v>
      </c>
      <c r="J19" s="64">
        <f t="shared" si="1"/>
        <v>2</v>
      </c>
      <c r="K19" s="74">
        <f t="shared" si="2"/>
        <v>0</v>
      </c>
      <c r="L19" s="59">
        <f t="shared" si="3"/>
        <v>3</v>
      </c>
      <c r="M19" s="124"/>
      <c r="N19" s="40" t="s">
        <v>94</v>
      </c>
      <c r="O19" s="88">
        <f t="shared" si="4"/>
        <v>30</v>
      </c>
      <c r="P19" s="48">
        <f t="shared" si="5"/>
        <v>75</v>
      </c>
      <c r="Q19" s="61">
        <f t="shared" si="6"/>
        <v>10</v>
      </c>
      <c r="R19" s="62">
        <f t="shared" si="7"/>
        <v>0</v>
      </c>
      <c r="S19" s="62">
        <f t="shared" si="8"/>
        <v>0</v>
      </c>
      <c r="T19" s="62">
        <f t="shared" si="9"/>
        <v>20</v>
      </c>
      <c r="U19" s="62">
        <f t="shared" si="10"/>
        <v>45</v>
      </c>
      <c r="V19" s="63">
        <f t="shared" si="11"/>
        <v>0</v>
      </c>
      <c r="W19" s="35"/>
      <c r="X19" s="37"/>
      <c r="Y19" s="37"/>
      <c r="Z19" s="37"/>
      <c r="AA19" s="89"/>
      <c r="AB19" s="34"/>
      <c r="AC19" s="35">
        <v>10</v>
      </c>
      <c r="AD19" s="14"/>
      <c r="AE19" s="37"/>
      <c r="AF19" s="37">
        <v>20</v>
      </c>
      <c r="AG19" s="89">
        <v>45</v>
      </c>
      <c r="AH19" s="38"/>
      <c r="AI19" s="5" t="s">
        <v>60</v>
      </c>
    </row>
    <row r="20" spans="1:35" ht="36">
      <c r="A20" s="59">
        <v>13</v>
      </c>
      <c r="B20" s="5" t="s">
        <v>134</v>
      </c>
      <c r="C20" s="14">
        <v>4</v>
      </c>
      <c r="D20" s="37"/>
      <c r="E20" s="38"/>
      <c r="F20" s="35"/>
      <c r="G20" s="13"/>
      <c r="H20" s="38"/>
      <c r="I20" s="60">
        <f t="shared" si="0"/>
        <v>4</v>
      </c>
      <c r="J20" s="64">
        <f t="shared" si="1"/>
        <v>0</v>
      </c>
      <c r="K20" s="74">
        <f t="shared" si="2"/>
        <v>0</v>
      </c>
      <c r="L20" s="59">
        <f t="shared" si="3"/>
        <v>4</v>
      </c>
      <c r="M20" s="40" t="s">
        <v>93</v>
      </c>
      <c r="N20" s="36"/>
      <c r="O20" s="88">
        <f t="shared" si="4"/>
        <v>35</v>
      </c>
      <c r="P20" s="48">
        <f t="shared" si="5"/>
        <v>100</v>
      </c>
      <c r="Q20" s="61">
        <f t="shared" si="6"/>
        <v>5</v>
      </c>
      <c r="R20" s="62">
        <f t="shared" si="7"/>
        <v>30</v>
      </c>
      <c r="S20" s="62">
        <f t="shared" si="8"/>
        <v>0</v>
      </c>
      <c r="T20" s="62">
        <f t="shared" si="9"/>
        <v>0</v>
      </c>
      <c r="U20" s="62">
        <f t="shared" si="10"/>
        <v>65</v>
      </c>
      <c r="V20" s="63">
        <f t="shared" si="11"/>
        <v>0</v>
      </c>
      <c r="W20" s="35">
        <v>5</v>
      </c>
      <c r="X20" s="37">
        <v>30</v>
      </c>
      <c r="Y20" s="37"/>
      <c r="Z20" s="37"/>
      <c r="AA20" s="89">
        <v>65</v>
      </c>
      <c r="AB20" s="34"/>
      <c r="AC20" s="35"/>
      <c r="AD20" s="14"/>
      <c r="AE20" s="14"/>
      <c r="AF20" s="14"/>
      <c r="AG20" s="89"/>
      <c r="AH20" s="38"/>
      <c r="AI20" s="5" t="s">
        <v>113</v>
      </c>
    </row>
    <row r="21" spans="1:35" ht="48">
      <c r="A21" s="59">
        <v>14</v>
      </c>
      <c r="B21" s="5" t="s">
        <v>135</v>
      </c>
      <c r="C21" s="14">
        <v>1.1</v>
      </c>
      <c r="D21" s="37">
        <v>1.9</v>
      </c>
      <c r="E21" s="38"/>
      <c r="F21" s="35"/>
      <c r="G21" s="37"/>
      <c r="H21" s="38"/>
      <c r="I21" s="60">
        <f t="shared" si="0"/>
        <v>1.1</v>
      </c>
      <c r="J21" s="64">
        <f t="shared" si="1"/>
        <v>1.9</v>
      </c>
      <c r="K21" s="74">
        <f t="shared" si="2"/>
        <v>0</v>
      </c>
      <c r="L21" s="59">
        <f t="shared" si="3"/>
        <v>3</v>
      </c>
      <c r="M21" s="40" t="s">
        <v>94</v>
      </c>
      <c r="N21" s="36"/>
      <c r="O21" s="88">
        <f t="shared" si="4"/>
        <v>25</v>
      </c>
      <c r="P21" s="48">
        <f t="shared" si="5"/>
        <v>75</v>
      </c>
      <c r="Q21" s="61">
        <f t="shared" si="6"/>
        <v>10</v>
      </c>
      <c r="R21" s="62">
        <f t="shared" si="7"/>
        <v>0</v>
      </c>
      <c r="S21" s="62">
        <f t="shared" si="8"/>
        <v>0</v>
      </c>
      <c r="T21" s="62">
        <f t="shared" si="9"/>
        <v>15</v>
      </c>
      <c r="U21" s="62">
        <f t="shared" si="10"/>
        <v>50</v>
      </c>
      <c r="V21" s="63">
        <f t="shared" si="11"/>
        <v>0</v>
      </c>
      <c r="W21" s="35">
        <v>10</v>
      </c>
      <c r="X21" s="14"/>
      <c r="Y21" s="14"/>
      <c r="Z21" s="14">
        <v>15</v>
      </c>
      <c r="AA21" s="89">
        <v>50</v>
      </c>
      <c r="AB21" s="34"/>
      <c r="AC21" s="35"/>
      <c r="AD21" s="14"/>
      <c r="AE21" s="14"/>
      <c r="AF21" s="14"/>
      <c r="AG21" s="89"/>
      <c r="AH21" s="38"/>
      <c r="AI21" s="5" t="s">
        <v>59</v>
      </c>
    </row>
    <row r="22" spans="1:35" ht="24">
      <c r="A22" s="59">
        <v>15</v>
      </c>
      <c r="B22" s="5" t="s">
        <v>91</v>
      </c>
      <c r="C22" s="14">
        <v>1</v>
      </c>
      <c r="D22" s="37"/>
      <c r="E22" s="38"/>
      <c r="F22" s="35"/>
      <c r="G22" s="37"/>
      <c r="H22" s="38"/>
      <c r="I22" s="60">
        <f t="shared" si="0"/>
        <v>1</v>
      </c>
      <c r="J22" s="64">
        <f t="shared" si="1"/>
        <v>0</v>
      </c>
      <c r="K22" s="74">
        <f t="shared" si="2"/>
        <v>0</v>
      </c>
      <c r="L22" s="59">
        <f t="shared" si="3"/>
        <v>1</v>
      </c>
      <c r="M22" s="40" t="s">
        <v>94</v>
      </c>
      <c r="N22" s="36"/>
      <c r="O22" s="88">
        <f t="shared" si="4"/>
        <v>10</v>
      </c>
      <c r="P22" s="48">
        <f t="shared" si="5"/>
        <v>25</v>
      </c>
      <c r="Q22" s="61">
        <f t="shared" si="6"/>
        <v>10</v>
      </c>
      <c r="R22" s="62">
        <f t="shared" si="7"/>
        <v>0</v>
      </c>
      <c r="S22" s="62">
        <f t="shared" si="8"/>
        <v>0</v>
      </c>
      <c r="T22" s="62">
        <f t="shared" si="9"/>
        <v>0</v>
      </c>
      <c r="U22" s="62">
        <f t="shared" si="10"/>
        <v>15</v>
      </c>
      <c r="V22" s="63">
        <f t="shared" si="11"/>
        <v>0</v>
      </c>
      <c r="W22" s="35">
        <v>10</v>
      </c>
      <c r="X22" s="14"/>
      <c r="Y22" s="14"/>
      <c r="Z22" s="14"/>
      <c r="AA22" s="89">
        <v>15</v>
      </c>
      <c r="AB22" s="34"/>
      <c r="AC22" s="35"/>
      <c r="AD22" s="14"/>
      <c r="AE22" s="14"/>
      <c r="AF22" s="14"/>
      <c r="AG22" s="89"/>
      <c r="AH22" s="38"/>
      <c r="AI22" s="117" t="s">
        <v>138</v>
      </c>
    </row>
    <row r="23" spans="1:35" ht="24">
      <c r="A23" s="59">
        <v>16</v>
      </c>
      <c r="B23" s="5" t="s">
        <v>149</v>
      </c>
      <c r="C23" s="14">
        <v>1</v>
      </c>
      <c r="D23" s="37"/>
      <c r="E23" s="38"/>
      <c r="F23" s="35"/>
      <c r="G23" s="13"/>
      <c r="H23" s="38"/>
      <c r="I23" s="60">
        <f t="shared" si="0"/>
        <v>1</v>
      </c>
      <c r="J23" s="64">
        <v>0</v>
      </c>
      <c r="K23" s="74">
        <v>0</v>
      </c>
      <c r="L23" s="59">
        <v>1</v>
      </c>
      <c r="M23" s="40" t="s">
        <v>94</v>
      </c>
      <c r="N23" s="36"/>
      <c r="O23" s="88">
        <v>15</v>
      </c>
      <c r="P23" s="48">
        <v>25</v>
      </c>
      <c r="Q23" s="61">
        <f t="shared" si="6"/>
        <v>5</v>
      </c>
      <c r="R23" s="62">
        <v>10</v>
      </c>
      <c r="S23" s="62">
        <v>0</v>
      </c>
      <c r="T23" s="62">
        <v>0</v>
      </c>
      <c r="U23" s="62">
        <f t="shared" si="10"/>
        <v>10</v>
      </c>
      <c r="V23" s="63">
        <v>0</v>
      </c>
      <c r="W23" s="35">
        <v>5</v>
      </c>
      <c r="X23" s="14">
        <v>10</v>
      </c>
      <c r="Y23" s="14"/>
      <c r="Z23" s="14"/>
      <c r="AA23" s="89">
        <v>10</v>
      </c>
      <c r="AB23" s="34"/>
      <c r="AC23" s="35"/>
      <c r="AD23" s="14"/>
      <c r="AE23" s="14"/>
      <c r="AF23" s="14"/>
      <c r="AG23" s="89"/>
      <c r="AH23" s="38"/>
      <c r="AI23" s="117" t="s">
        <v>138</v>
      </c>
    </row>
    <row r="24" spans="1:35" ht="36">
      <c r="A24" s="59">
        <v>17</v>
      </c>
      <c r="B24" s="5" t="s">
        <v>136</v>
      </c>
      <c r="C24" s="35">
        <v>1</v>
      </c>
      <c r="D24" s="37"/>
      <c r="E24" s="38"/>
      <c r="F24" s="35"/>
      <c r="G24" s="13"/>
      <c r="H24" s="34"/>
      <c r="I24" s="60">
        <f t="shared" si="0"/>
        <v>1</v>
      </c>
      <c r="J24" s="64">
        <f t="shared" si="1"/>
        <v>0</v>
      </c>
      <c r="K24" s="74">
        <f t="shared" si="2"/>
        <v>0</v>
      </c>
      <c r="L24" s="59">
        <f t="shared" si="3"/>
        <v>1</v>
      </c>
      <c r="M24" s="40" t="s">
        <v>94</v>
      </c>
      <c r="N24" s="36"/>
      <c r="O24" s="88">
        <f t="shared" si="4"/>
        <v>10</v>
      </c>
      <c r="P24" s="48">
        <f t="shared" si="5"/>
        <v>25</v>
      </c>
      <c r="Q24" s="61">
        <f t="shared" si="6"/>
        <v>10</v>
      </c>
      <c r="R24" s="62">
        <f t="shared" si="7"/>
        <v>0</v>
      </c>
      <c r="S24" s="62">
        <f t="shared" si="8"/>
        <v>0</v>
      </c>
      <c r="T24" s="62">
        <f t="shared" si="9"/>
        <v>0</v>
      </c>
      <c r="U24" s="62">
        <f t="shared" si="10"/>
        <v>15</v>
      </c>
      <c r="V24" s="63">
        <f t="shared" si="11"/>
        <v>0</v>
      </c>
      <c r="W24" s="35">
        <v>10</v>
      </c>
      <c r="X24" s="37"/>
      <c r="Y24" s="37"/>
      <c r="Z24" s="37"/>
      <c r="AA24" s="89">
        <v>15</v>
      </c>
      <c r="AB24" s="34"/>
      <c r="AC24" s="35"/>
      <c r="AD24" s="14"/>
      <c r="AE24" s="14"/>
      <c r="AF24" s="14"/>
      <c r="AG24" s="89"/>
      <c r="AH24" s="38"/>
      <c r="AI24" s="5" t="s">
        <v>79</v>
      </c>
    </row>
    <row r="25" spans="1:35" ht="24">
      <c r="A25" s="59">
        <v>18</v>
      </c>
      <c r="B25" s="5" t="s">
        <v>92</v>
      </c>
      <c r="C25" s="14">
        <v>1</v>
      </c>
      <c r="D25" s="37"/>
      <c r="E25" s="38"/>
      <c r="F25" s="35"/>
      <c r="G25" s="38"/>
      <c r="H25" s="34"/>
      <c r="I25" s="60">
        <f t="shared" si="0"/>
        <v>1</v>
      </c>
      <c r="J25" s="64">
        <f t="shared" si="1"/>
        <v>0</v>
      </c>
      <c r="K25" s="74">
        <f t="shared" si="2"/>
        <v>0</v>
      </c>
      <c r="L25" s="59">
        <f t="shared" si="3"/>
        <v>1</v>
      </c>
      <c r="M25" s="40" t="s">
        <v>94</v>
      </c>
      <c r="N25" s="36"/>
      <c r="O25" s="88">
        <f t="shared" si="4"/>
        <v>10</v>
      </c>
      <c r="P25" s="48">
        <f t="shared" si="5"/>
        <v>25</v>
      </c>
      <c r="Q25" s="61">
        <f t="shared" si="6"/>
        <v>10</v>
      </c>
      <c r="R25" s="62">
        <f t="shared" si="7"/>
        <v>0</v>
      </c>
      <c r="S25" s="62">
        <f t="shared" si="8"/>
        <v>0</v>
      </c>
      <c r="T25" s="62">
        <f t="shared" si="9"/>
        <v>0</v>
      </c>
      <c r="U25" s="62">
        <f t="shared" si="10"/>
        <v>15</v>
      </c>
      <c r="V25" s="63">
        <f t="shared" si="11"/>
        <v>0</v>
      </c>
      <c r="W25" s="35">
        <v>10</v>
      </c>
      <c r="X25" s="37"/>
      <c r="Y25" s="37"/>
      <c r="Z25" s="37"/>
      <c r="AA25" s="89">
        <v>15</v>
      </c>
      <c r="AB25" s="34"/>
      <c r="AC25" s="35"/>
      <c r="AD25" s="14"/>
      <c r="AE25" s="14"/>
      <c r="AF25" s="14"/>
      <c r="AG25" s="89"/>
      <c r="AH25" s="38"/>
      <c r="AI25" s="41" t="s">
        <v>105</v>
      </c>
    </row>
    <row r="26" spans="1:35" ht="13.5" thickBot="1">
      <c r="A26" s="59">
        <v>19</v>
      </c>
      <c r="B26" s="41" t="s">
        <v>109</v>
      </c>
      <c r="C26" s="14"/>
      <c r="D26" s="37"/>
      <c r="E26" s="38">
        <v>7</v>
      </c>
      <c r="F26" s="35"/>
      <c r="G26" s="37"/>
      <c r="H26" s="34">
        <v>5</v>
      </c>
      <c r="I26" s="60">
        <f t="shared" si="0"/>
        <v>0</v>
      </c>
      <c r="J26" s="64">
        <f t="shared" si="1"/>
        <v>0</v>
      </c>
      <c r="K26" s="74">
        <f t="shared" si="2"/>
        <v>12</v>
      </c>
      <c r="L26" s="59">
        <f t="shared" si="3"/>
        <v>12</v>
      </c>
      <c r="M26" s="40"/>
      <c r="N26" s="36" t="s">
        <v>94</v>
      </c>
      <c r="O26" s="88">
        <f t="shared" si="4"/>
        <v>0</v>
      </c>
      <c r="P26" s="48">
        <f t="shared" si="5"/>
        <v>300</v>
      </c>
      <c r="Q26" s="61">
        <f t="shared" si="6"/>
        <v>0</v>
      </c>
      <c r="R26" s="62">
        <f t="shared" si="7"/>
        <v>0</v>
      </c>
      <c r="S26" s="62">
        <f t="shared" si="8"/>
        <v>0</v>
      </c>
      <c r="T26" s="62">
        <f t="shared" si="9"/>
        <v>0</v>
      </c>
      <c r="U26" s="62">
        <f t="shared" si="10"/>
        <v>0</v>
      </c>
      <c r="V26" s="63">
        <f t="shared" si="11"/>
        <v>300</v>
      </c>
      <c r="W26" s="35"/>
      <c r="X26" s="37"/>
      <c r="Y26" s="37"/>
      <c r="Z26" s="37"/>
      <c r="AA26" s="89"/>
      <c r="AB26" s="34">
        <v>210</v>
      </c>
      <c r="AC26" s="35"/>
      <c r="AD26" s="14"/>
      <c r="AE26" s="14"/>
      <c r="AF26" s="14"/>
      <c r="AG26" s="89"/>
      <c r="AH26" s="38">
        <v>90</v>
      </c>
      <c r="AI26" s="5"/>
    </row>
    <row r="27" spans="1:35" s="4" customFormat="1" ht="12.75" customHeight="1" thickBot="1">
      <c r="A27" s="177" t="s">
        <v>6</v>
      </c>
      <c r="B27" s="178"/>
      <c r="C27" s="22">
        <f aca="true" t="shared" si="12" ref="C27:L27">SUM(C8:C26)</f>
        <v>15.6</v>
      </c>
      <c r="D27" s="23">
        <f t="shared" si="12"/>
        <v>4.4</v>
      </c>
      <c r="E27" s="21">
        <f t="shared" si="12"/>
        <v>7</v>
      </c>
      <c r="F27" s="22">
        <f t="shared" si="12"/>
        <v>13.3</v>
      </c>
      <c r="G27" s="23">
        <f t="shared" si="12"/>
        <v>14.7</v>
      </c>
      <c r="H27" s="21">
        <f t="shared" si="12"/>
        <v>5</v>
      </c>
      <c r="I27" s="75">
        <f t="shared" si="12"/>
        <v>28.900000000000002</v>
      </c>
      <c r="J27" s="76">
        <f t="shared" si="12"/>
        <v>19.099999999999998</v>
      </c>
      <c r="K27" s="77">
        <f t="shared" si="12"/>
        <v>12</v>
      </c>
      <c r="L27" s="6">
        <f t="shared" si="12"/>
        <v>60</v>
      </c>
      <c r="M27" s="66">
        <f>COUNTIF(M8:M26,"EGZ")</f>
        <v>1</v>
      </c>
      <c r="N27" s="65">
        <f>COUNTIF(N8:N26,"EGZ")</f>
        <v>3</v>
      </c>
      <c r="O27" s="83">
        <f aca="true" t="shared" si="13" ref="O27:AH27">SUM(O8:O26)</f>
        <v>445</v>
      </c>
      <c r="P27" s="6">
        <f t="shared" si="13"/>
        <v>1505</v>
      </c>
      <c r="Q27" s="65">
        <f t="shared" si="13"/>
        <v>185</v>
      </c>
      <c r="R27" s="66">
        <f t="shared" si="13"/>
        <v>115</v>
      </c>
      <c r="S27" s="66">
        <f t="shared" si="13"/>
        <v>0</v>
      </c>
      <c r="T27" s="66">
        <f t="shared" si="13"/>
        <v>145</v>
      </c>
      <c r="U27" s="66">
        <f t="shared" si="13"/>
        <v>760</v>
      </c>
      <c r="V27" s="67">
        <f t="shared" si="13"/>
        <v>300</v>
      </c>
      <c r="W27" s="67">
        <f t="shared" si="13"/>
        <v>115</v>
      </c>
      <c r="X27" s="67">
        <f t="shared" si="13"/>
        <v>60</v>
      </c>
      <c r="Y27" s="67">
        <f t="shared" si="13"/>
        <v>0</v>
      </c>
      <c r="Z27" s="67">
        <f t="shared" si="13"/>
        <v>57</v>
      </c>
      <c r="AA27" s="67">
        <f t="shared" si="13"/>
        <v>275</v>
      </c>
      <c r="AB27" s="67">
        <f t="shared" si="13"/>
        <v>210</v>
      </c>
      <c r="AC27" s="67">
        <f t="shared" si="13"/>
        <v>70</v>
      </c>
      <c r="AD27" s="67">
        <f t="shared" si="13"/>
        <v>55</v>
      </c>
      <c r="AE27" s="67">
        <f t="shared" si="13"/>
        <v>0</v>
      </c>
      <c r="AF27" s="67">
        <f t="shared" si="13"/>
        <v>88</v>
      </c>
      <c r="AG27" s="67">
        <f t="shared" si="13"/>
        <v>485</v>
      </c>
      <c r="AH27" s="113">
        <f t="shared" si="13"/>
        <v>90</v>
      </c>
      <c r="AI27" s="114"/>
    </row>
    <row r="28" spans="1:35" s="4" customFormat="1" ht="12.75" customHeight="1" thickBot="1">
      <c r="A28" s="2"/>
      <c r="B28" s="6" t="s">
        <v>27</v>
      </c>
      <c r="C28" s="146">
        <f>SUM(C27:E27)</f>
        <v>27</v>
      </c>
      <c r="D28" s="150"/>
      <c r="E28" s="149"/>
      <c r="F28" s="146">
        <f>SUM(F27:H27)</f>
        <v>33</v>
      </c>
      <c r="G28" s="150"/>
      <c r="H28" s="150"/>
      <c r="I28" s="78"/>
      <c r="J28" s="134" t="s">
        <v>35</v>
      </c>
      <c r="K28" s="135"/>
      <c r="L28" s="136"/>
      <c r="M28" s="137" t="s">
        <v>36</v>
      </c>
      <c r="N28" s="138"/>
      <c r="O28" s="85"/>
      <c r="P28" s="16"/>
      <c r="Q28" s="151">
        <f>W28+AC28</f>
        <v>445</v>
      </c>
      <c r="R28" s="152"/>
      <c r="S28" s="152"/>
      <c r="T28" s="153"/>
      <c r="U28" s="157">
        <f>AA28+AG28</f>
        <v>1060</v>
      </c>
      <c r="V28" s="158"/>
      <c r="W28" s="154">
        <f>SUM(W27:Z27)</f>
        <v>232</v>
      </c>
      <c r="X28" s="155"/>
      <c r="Y28" s="155"/>
      <c r="Z28" s="156"/>
      <c r="AA28" s="146">
        <f>SUM(AA27:AB27)</f>
        <v>485</v>
      </c>
      <c r="AB28" s="147"/>
      <c r="AC28" s="154">
        <f>SUM(AC27:AF27)</f>
        <v>213</v>
      </c>
      <c r="AD28" s="155"/>
      <c r="AE28" s="155"/>
      <c r="AF28" s="156"/>
      <c r="AG28" s="146">
        <f>SUM(AG27:AH27)</f>
        <v>575</v>
      </c>
      <c r="AH28" s="147"/>
      <c r="AI28" s="17"/>
    </row>
    <row r="29" spans="1:35" s="4" customFormat="1" ht="12.75" customHeight="1" thickBot="1">
      <c r="A29" s="2"/>
      <c r="B29" s="73"/>
      <c r="C29" s="73"/>
      <c r="D29" s="73"/>
      <c r="E29" s="79"/>
      <c r="F29" s="73"/>
      <c r="G29" s="73"/>
      <c r="H29" s="73"/>
      <c r="I29" s="2"/>
      <c r="J29" s="126" t="s">
        <v>33</v>
      </c>
      <c r="K29" s="127"/>
      <c r="L29" s="127"/>
      <c r="M29" s="127"/>
      <c r="N29" s="128"/>
      <c r="O29" s="84"/>
      <c r="P29" s="16"/>
      <c r="Q29" s="157">
        <f>W29+AC29</f>
        <v>1505</v>
      </c>
      <c r="R29" s="148"/>
      <c r="S29" s="148"/>
      <c r="T29" s="148"/>
      <c r="U29" s="148"/>
      <c r="V29" s="149"/>
      <c r="W29" s="146">
        <f>W28+AA28</f>
        <v>717</v>
      </c>
      <c r="X29" s="148"/>
      <c r="Y29" s="148"/>
      <c r="Z29" s="148"/>
      <c r="AA29" s="148"/>
      <c r="AB29" s="149"/>
      <c r="AC29" s="146">
        <f>AC28+AG28</f>
        <v>788</v>
      </c>
      <c r="AD29" s="150"/>
      <c r="AE29" s="150"/>
      <c r="AF29" s="150"/>
      <c r="AG29" s="150"/>
      <c r="AH29" s="147"/>
      <c r="AI29" s="17"/>
    </row>
    <row r="30" spans="1:35" s="4" customFormat="1" ht="12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  <c r="N30" s="16"/>
      <c r="O30" s="16"/>
      <c r="P30" s="16"/>
      <c r="Q30" s="19"/>
      <c r="R30" s="19"/>
      <c r="S30" s="19"/>
      <c r="T30" s="19"/>
      <c r="U30" s="19"/>
      <c r="V30" s="20"/>
      <c r="W30" s="1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7"/>
    </row>
    <row r="31" spans="1:35" ht="12.75" customHeight="1">
      <c r="A31" s="141" t="s">
        <v>19</v>
      </c>
      <c r="B31" s="142"/>
      <c r="C31" s="143" t="s">
        <v>20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12.75">
      <c r="A32" s="139" t="s">
        <v>38</v>
      </c>
      <c r="B32" s="140"/>
      <c r="C32" s="140" t="s">
        <v>8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69" t="s">
        <v>22</v>
      </c>
      <c r="S32" s="24"/>
      <c r="T32" s="24"/>
      <c r="U32" s="24"/>
      <c r="V32" s="25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12.75">
      <c r="A33" s="184" t="s">
        <v>31</v>
      </c>
      <c r="B33" s="183"/>
      <c r="C33" s="140" t="s">
        <v>9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26" t="s">
        <v>16</v>
      </c>
      <c r="S33" s="24"/>
      <c r="T33" s="24"/>
      <c r="U33" s="25"/>
      <c r="V33" s="72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3.5" thickBot="1">
      <c r="A34" s="184"/>
      <c r="B34" s="183"/>
      <c r="C34" s="183" t="s">
        <v>12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70" t="s">
        <v>37</v>
      </c>
      <c r="S34" s="27"/>
      <c r="T34" s="27"/>
      <c r="U34" s="28"/>
      <c r="V34" s="71"/>
      <c r="W34" s="30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3.5" thickBot="1">
      <c r="A35" s="129"/>
      <c r="B35" s="130"/>
      <c r="C35" s="131" t="s">
        <v>34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82"/>
      <c r="S35" s="81"/>
      <c r="T35" s="81"/>
      <c r="U35" s="81"/>
      <c r="V35" s="8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ht="12.75">
      <c r="V36" s="3"/>
    </row>
  </sheetData>
  <sheetProtection/>
  <mergeCells count="49">
    <mergeCell ref="AA28:AB28"/>
    <mergeCell ref="J29:N29"/>
    <mergeCell ref="A35:B35"/>
    <mergeCell ref="C35:Q35"/>
    <mergeCell ref="J28:L28"/>
    <mergeCell ref="M28:N28"/>
    <mergeCell ref="A32:B32"/>
    <mergeCell ref="A31:B31"/>
    <mergeCell ref="C31:V31"/>
    <mergeCell ref="O4:O7"/>
    <mergeCell ref="W6:AB6"/>
    <mergeCell ref="AG28:AH28"/>
    <mergeCell ref="Q29:V29"/>
    <mergeCell ref="W29:AB29"/>
    <mergeCell ref="AC29:AH29"/>
    <mergeCell ref="Q28:T28"/>
    <mergeCell ref="W28:Z28"/>
    <mergeCell ref="AC28:AF28"/>
    <mergeCell ref="U28:V28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28:H28"/>
    <mergeCell ref="M6:N6"/>
    <mergeCell ref="A2:AH2"/>
    <mergeCell ref="C28:E28"/>
    <mergeCell ref="A27:B27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34:Q34"/>
    <mergeCell ref="A34:B34"/>
    <mergeCell ref="A33:B33"/>
    <mergeCell ref="C33:Q33"/>
    <mergeCell ref="C32:Q32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2022-03-31T06:58:21Z</cp:lastPrinted>
  <dcterms:created xsi:type="dcterms:W3CDTF">1997-02-26T13:46:56Z</dcterms:created>
  <dcterms:modified xsi:type="dcterms:W3CDTF">2024-04-15T09:51:19Z</dcterms:modified>
  <cp:category/>
  <cp:version/>
  <cp:contentType/>
  <cp:contentStatus/>
</cp:coreProperties>
</file>