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70" windowHeight="12510" tabRatio="639" activeTab="0"/>
  </bookViews>
  <sheets>
    <sheet name="I rok moduł A" sheetId="1" r:id="rId1"/>
    <sheet name="I rok moduł B" sheetId="2" r:id="rId2"/>
    <sheet name="II  rok moduł A" sheetId="3" r:id="rId3"/>
    <sheet name="II rok moduł B" sheetId="4" r:id="rId4"/>
  </sheets>
  <definedNames/>
  <calcPr fullCalcOnLoad="1"/>
</workbook>
</file>

<file path=xl/sharedStrings.xml><?xml version="1.0" encoding="utf-8"?>
<sst xmlns="http://schemas.openxmlformats.org/spreadsheetml/2006/main" count="508" uniqueCount="145">
  <si>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</si>
  <si>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</si>
  <si>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</si>
  <si>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</si>
  <si>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</si>
  <si>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</si>
  <si>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</si>
  <si>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</si>
  <si>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</si>
  <si>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</si>
  <si>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</si>
  <si>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</si>
  <si>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</si>
  <si>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</si>
  <si>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</si>
  <si>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</si>
  <si>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</si>
  <si>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</si>
  <si>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</si>
  <si>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</si>
  <si>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</si>
  <si>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</si>
  <si>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</si>
  <si>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</si>
  <si>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</si>
  <si>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</si>
  <si>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</si>
  <si>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</si>
  <si>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</si>
  <si>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</si>
  <si>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</si>
  <si>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</si>
  <si>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</si>
  <si>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</si>
  <si>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</si>
  <si>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</si>
  <si>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</si>
  <si>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</si>
  <si>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</si>
  <si>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</si>
  <si>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Patofizjologia kliniczna</t>
  </si>
  <si>
    <t>Demografia i epidemiologia żywieniowa</t>
  </si>
  <si>
    <t>Żywienie kobiet ciężarnych, karmiących i niemowląt</t>
  </si>
  <si>
    <t>Żywienie kliniczne</t>
  </si>
  <si>
    <t>Immunologia</t>
  </si>
  <si>
    <t>Diagnostyka laboratoryjna</t>
  </si>
  <si>
    <t>Żywność specjalnego przeznaczenia</t>
  </si>
  <si>
    <t>Interakcja leków z żywnością</t>
  </si>
  <si>
    <t>Praktyka w poradni dietetycznej</t>
  </si>
  <si>
    <t>EGZ</t>
  </si>
  <si>
    <t>ZAL</t>
  </si>
  <si>
    <t>Zakład Dietetyki i Żywienia Klinicznego</t>
  </si>
  <si>
    <t>Zakład Farmakologii Doświadczalnej</t>
  </si>
  <si>
    <t>Poradnia Diabetologiczna USK lub inna dowolnie wybrana poradnia dietetyczna</t>
  </si>
  <si>
    <t>USK lub inny dowolnie wybrany szpital</t>
  </si>
  <si>
    <t>Zdrowie publiczne</t>
  </si>
  <si>
    <t>Zakład Zdrowia Publicznego</t>
  </si>
  <si>
    <t>Zakład Medycyny Wieku Rozwojowego i Pielęgniarstwa Pediatrycznego</t>
  </si>
  <si>
    <t>Zakład, w którym realizowana jest praca dyplomowa</t>
  </si>
  <si>
    <t>Studium Języków Obcych</t>
  </si>
  <si>
    <t xml:space="preserve">                 Przedmiot humanizujący</t>
  </si>
  <si>
    <r>
      <t xml:space="preserve">    </t>
    </r>
    <r>
      <rPr>
        <sz val="18"/>
        <color indexed="11"/>
        <rFont val="Times New Roman"/>
        <family val="1"/>
      </rPr>
      <t xml:space="preserve">  ▀ </t>
    </r>
    <r>
      <rPr>
        <sz val="10"/>
        <color indexed="11"/>
        <rFont val="Times New Roman"/>
        <family val="1"/>
      </rPr>
      <t xml:space="preserve">        </t>
    </r>
    <r>
      <rPr>
        <sz val="10"/>
        <rFont val="Times New Roman"/>
        <family val="1"/>
      </rPr>
      <t>Przedmiot humanizujący lub społeczny</t>
    </r>
  </si>
  <si>
    <t>Zakład Laboratoryjnej Diagnostyki Klinicznej</t>
  </si>
  <si>
    <t>Zakład Diagnostyki Hematologicznej</t>
  </si>
  <si>
    <r>
      <t>EGZ</t>
    </r>
    <r>
      <rPr>
        <sz val="8"/>
        <rFont val="Times New Roman"/>
        <family val="1"/>
      </rPr>
      <t>-egzamin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</si>
  <si>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</si>
  <si>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</si>
  <si>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ZAL</t>
    </r>
    <r>
      <rPr>
        <sz val="8"/>
        <rFont val="Times New Roman"/>
        <family val="1"/>
      </rPr>
      <t>-zaliczenie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</si>
  <si>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</si>
  <si>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</si>
  <si>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</si>
  <si>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-praktyka zawodowa</t>
    </r>
  </si>
  <si>
    <r>
      <t>T-</t>
    </r>
    <r>
      <rPr>
        <sz val="8"/>
        <rFont val="Times New Roman"/>
        <family val="1"/>
      </rPr>
      <t>zajęcia teoretyczne</t>
    </r>
  </si>
  <si>
    <r>
      <t xml:space="preserve">    </t>
    </r>
    <r>
      <rPr>
        <sz val="8"/>
        <color indexed="11"/>
        <rFont val="Times New Roman"/>
        <family val="1"/>
      </rPr>
      <t xml:space="preserve">  ▀         </t>
    </r>
    <r>
      <rPr>
        <sz val="8"/>
        <rFont val="Times New Roman"/>
        <family val="1"/>
      </rPr>
      <t>Przedmiot humanizujący lub społeczny</t>
    </r>
  </si>
  <si>
    <t xml:space="preserve">Zakład Medycyny Rodzinnej </t>
  </si>
  <si>
    <t>Zakład Patomorfologii Ogólnej</t>
  </si>
  <si>
    <t>Zakład Fizjologii</t>
  </si>
  <si>
    <t>Zakład Biotechnologii Żywności</t>
  </si>
  <si>
    <t>Szkolenie BHP</t>
  </si>
  <si>
    <t>Zakład Higieny,Epidemiologii i Ergonomii</t>
  </si>
  <si>
    <t xml:space="preserve">Zarządzanie i marketing </t>
  </si>
  <si>
    <t xml:space="preserve">Pedagogika </t>
  </si>
  <si>
    <t>Zakład Higieny, Epidemiologii i Ergonomii</t>
  </si>
  <si>
    <t>Psychologia kliniczna i zaburzenia odzywiania</t>
  </si>
  <si>
    <t xml:space="preserve">Problemy medycyny wieku rozwojowego-aspekty społeczne </t>
  </si>
  <si>
    <t>Moduł B</t>
  </si>
  <si>
    <t>Moduł A</t>
  </si>
  <si>
    <t>Homeostaza układu pokarmowego a odporność</t>
  </si>
  <si>
    <t>Biochemiczne wskaźniki stanu odżywienia</t>
  </si>
  <si>
    <t>Epidemiologia chorób zakaźnych</t>
  </si>
  <si>
    <t>Znaczenie kultury w kreowaniu zachowań żywieniowych</t>
  </si>
  <si>
    <t>Zakład Medycyny Populacyjnej i Prewencji Chorób Cywilizacyjnych</t>
  </si>
  <si>
    <t>Zakład Bromatologii</t>
  </si>
  <si>
    <t>Zasady żywienia pacjentów leczonych z powodu chorób układu sercowo-naczyniowego</t>
  </si>
  <si>
    <t>Dietoterapia w chorobach układu sercowo-naczyniowego</t>
  </si>
  <si>
    <t>0.5</t>
  </si>
  <si>
    <t>UDSK</t>
  </si>
  <si>
    <t xml:space="preserve">Praktyka w szpitalu dziecięcym: na oddz. szpitalnym, w kuchni ogólnej i niemowl., poradni dietet. </t>
  </si>
  <si>
    <t>Praktyka w szpitalu dla dorosłych na oddz. Szpitalnym</t>
  </si>
  <si>
    <t xml:space="preserve"> </t>
  </si>
  <si>
    <t xml:space="preserve">Praktyka w szpitalu dziecięcym: na oddz. szpitalnym, w kuchni ogólnej i niemowl.,  poradni dietet. </t>
  </si>
  <si>
    <t>Zakład Psychologii i Filozofii</t>
  </si>
  <si>
    <t>Język angielski specjalistyczny</t>
  </si>
  <si>
    <t xml:space="preserve">                 Przedmiot humanizujący lub społeczny</t>
  </si>
  <si>
    <t>Pracownia dietetyki pediatrycznej</t>
  </si>
  <si>
    <t>Żywienie osób niepełnosprawnych</t>
  </si>
  <si>
    <t>Żywienie alternatywne</t>
  </si>
  <si>
    <t xml:space="preserve">Technologia gastronomiczna </t>
  </si>
  <si>
    <t>Medycyna katastrof</t>
  </si>
  <si>
    <t>Żywienie kliniczne w pediatrii</t>
  </si>
  <si>
    <t>Podstawy psychodietetyki</t>
  </si>
  <si>
    <t>Żywienie w chorobach neurologicznych</t>
  </si>
  <si>
    <t>Zioła i przyprawy w dietetyce</t>
  </si>
  <si>
    <t>Kuchnie świata</t>
  </si>
  <si>
    <t>Medycyna rodzinna</t>
  </si>
  <si>
    <t>Zakład Biostatystyki i Informatyki Medycznej</t>
  </si>
  <si>
    <t>Jakość i bezpieczeństwo żywności/Food guality and safe</t>
  </si>
  <si>
    <t>Żywienie w alergiach i nietolerancjach pokarmowych/Nutrition in food allergies and intolerances</t>
  </si>
  <si>
    <t>Seminarium magisterskie</t>
  </si>
  <si>
    <t>III</t>
  </si>
  <si>
    <t>IV</t>
  </si>
  <si>
    <t>SEMESTR III</t>
  </si>
  <si>
    <t>SEMESTR IV</t>
  </si>
  <si>
    <t>Ustawodawstwo żywnościowo-żywieniowe i polityka wyżywienia/Food and nutrition legislation and food policy</t>
  </si>
  <si>
    <t>Gastroenterologia pediatryczna i żywienie w chorobach metabolicznych</t>
  </si>
  <si>
    <t>Żywienie ekologiczne a dodatki do żywności</t>
  </si>
  <si>
    <t>Zasady i organ. żyw. zbior. i żyw. w szpitalach/Principles and organization of mass catering and hospital nutrition</t>
  </si>
  <si>
    <t>Produkcja potraw i towaroznawstwo/Catering and food science</t>
  </si>
  <si>
    <t>Fizjologia żywienia człowieka/Physiology of human nutrition</t>
  </si>
  <si>
    <t>Zarządzanie bezpieczeństwem żywności/Food safety management</t>
  </si>
  <si>
    <r>
      <t xml:space="preserve">Ekonomiczne i zdrowotne aspekty </t>
    </r>
    <r>
      <rPr>
        <sz val="10"/>
        <color indexed="8"/>
        <rFont val="Times New Roman"/>
        <family val="1"/>
      </rPr>
      <t>produkcji</t>
    </r>
    <r>
      <rPr>
        <sz val="10"/>
        <rFont val="Times New Roman"/>
        <family val="1"/>
      </rPr>
      <t xml:space="preserve"> żywności/Economic and health - promoting aspects of food production</t>
    </r>
  </si>
  <si>
    <t xml:space="preserve">STUDIA II STOPNIA STACJONARNE  </t>
  </si>
  <si>
    <t>Metodologia badań naukowych</t>
  </si>
  <si>
    <t>Zakład Dietetyki i Żywienia  Klinicznego</t>
  </si>
  <si>
    <t>Postępowanie dietetyczne w trudnościach karmienia dzieci i młodzieży</t>
  </si>
  <si>
    <t>Dietetyka bariatryczna</t>
  </si>
  <si>
    <t xml:space="preserve">KIERUNEK :  Dietetyka                                         I ROK                        rok akademicki: 2024/2025  
</t>
  </si>
  <si>
    <t xml:space="preserve">KIERUNEK :  Dietetyka                                         I ROK                        rok akademicki: 2024/2025 
</t>
  </si>
  <si>
    <t xml:space="preserve">KIERUNEK :  Dietetyka                                        II ROK                        rok akademicki: 2025/2026  
</t>
  </si>
  <si>
    <t xml:space="preserve">KIERUNEK :Dietetyka                                           II ROK                        rok akademicki:   2025/2026
</t>
  </si>
  <si>
    <t>Klinika Medycyny Ratunkowej</t>
  </si>
  <si>
    <t>Technologie informacyjne</t>
  </si>
  <si>
    <t>Podstawy biostatystyki</t>
  </si>
  <si>
    <t>Dietoprofilaktyka i leczenie dietetyczne chorób niezakaźnych i żywieniowo-zależnych</t>
  </si>
  <si>
    <t>Prozdrowotne i antyodżywcze składniki żywności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</si>
</sst>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ddd\,\ d\ mmmm\ yyyy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sz val="10"/>
      <color indexed="11"/>
      <name val="Times New Roman"/>
      <family val="1"/>
    </font>
    <font>
      <sz val="18"/>
      <color indexed="11"/>
      <name val="Times New Roman"/>
      <family val="1"/>
    </font>
    <font>
      <b/>
      <sz val="8"/>
      <color indexed="8"/>
      <name val="Times New Roman"/>
      <family val="1"/>
    </font>
    <font>
      <sz val="8"/>
      <color indexed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6" tint="0.39998000860214233"/>
      <name val="Times New Roman"/>
      <family val="1"/>
    </font>
    <font>
      <sz val="8"/>
      <color theme="6" tint="0.399980008602142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57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15" fillId="33" borderId="56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 wrapText="1"/>
    </xf>
    <xf numFmtId="0" fontId="3" fillId="33" borderId="52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15" fillId="33" borderId="54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15" fillId="34" borderId="5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>
      <alignment horizontal="center" vertical="center" wrapText="1"/>
    </xf>
    <xf numFmtId="0" fontId="2" fillId="35" borderId="45" xfId="0" applyNumberFormat="1" applyFont="1" applyFill="1" applyBorder="1" applyAlignment="1">
      <alignment horizontal="center" vertical="center" wrapText="1"/>
    </xf>
    <xf numFmtId="0" fontId="2" fillId="35" borderId="27" xfId="0" applyNumberFormat="1" applyFont="1" applyFill="1" applyBorder="1" applyAlignment="1">
      <alignment horizontal="center" vertical="center" wrapText="1"/>
    </xf>
    <xf numFmtId="0" fontId="2" fillId="35" borderId="46" xfId="0" applyNumberFormat="1" applyFont="1" applyFill="1" applyBorder="1" applyAlignment="1">
      <alignment horizontal="center" vertical="center" wrapText="1"/>
    </xf>
    <xf numFmtId="0" fontId="3" fillId="35" borderId="47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2" fillId="35" borderId="47" xfId="0" applyNumberFormat="1" applyFont="1" applyFill="1" applyBorder="1" applyAlignment="1">
      <alignment horizontal="center" vertical="center" wrapText="1"/>
    </xf>
    <xf numFmtId="0" fontId="2" fillId="36" borderId="44" xfId="0" applyNumberFormat="1" applyFont="1" applyFill="1" applyBorder="1" applyAlignment="1">
      <alignment horizontal="center" vertical="center" wrapText="1"/>
    </xf>
    <xf numFmtId="0" fontId="2" fillId="36" borderId="45" xfId="0" applyNumberFormat="1" applyFont="1" applyFill="1" applyBorder="1" applyAlignment="1">
      <alignment horizontal="center" vertical="center" wrapText="1"/>
    </xf>
    <xf numFmtId="0" fontId="2" fillId="36" borderId="36" xfId="0" applyNumberFormat="1" applyFont="1" applyFill="1" applyBorder="1" applyAlignment="1">
      <alignment horizontal="center" vertical="center" wrapText="1"/>
    </xf>
    <xf numFmtId="0" fontId="2" fillId="36" borderId="30" xfId="0" applyNumberFormat="1" applyFont="1" applyFill="1" applyBorder="1" applyAlignment="1">
      <alignment horizontal="center" vertical="center" wrapText="1"/>
    </xf>
    <xf numFmtId="0" fontId="3" fillId="37" borderId="30" xfId="0" applyNumberFormat="1" applyFont="1" applyFill="1" applyBorder="1" applyAlignment="1">
      <alignment horizontal="center" vertical="center" wrapText="1"/>
    </xf>
    <xf numFmtId="0" fontId="3" fillId="36" borderId="30" xfId="0" applyNumberFormat="1" applyFont="1" applyFill="1" applyBorder="1" applyAlignment="1">
      <alignment horizontal="center" vertical="center" wrapText="1"/>
    </xf>
    <xf numFmtId="0" fontId="2" fillId="36" borderId="4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/>
    </xf>
    <xf numFmtId="0" fontId="15" fillId="33" borderId="56" xfId="0" applyFont="1" applyFill="1" applyBorder="1" applyAlignment="1">
      <alignment vertical="center" wrapText="1"/>
    </xf>
    <xf numFmtId="0" fontId="52" fillId="0" borderId="17" xfId="0" applyFont="1" applyBorder="1" applyAlignment="1">
      <alignment/>
    </xf>
    <xf numFmtId="0" fontId="15" fillId="33" borderId="22" xfId="0" applyNumberFormat="1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vertical="center" wrapText="1"/>
    </xf>
    <xf numFmtId="0" fontId="52" fillId="0" borderId="30" xfId="0" applyFont="1" applyBorder="1" applyAlignment="1">
      <alignment/>
    </xf>
    <xf numFmtId="0" fontId="2" fillId="0" borderId="60" xfId="0" applyFont="1" applyFill="1" applyBorder="1" applyAlignment="1">
      <alignment horizontal="left" vertical="center" wrapText="1"/>
    </xf>
    <xf numFmtId="166" fontId="2" fillId="0" borderId="46" xfId="0" applyNumberFormat="1" applyFont="1" applyFill="1" applyBorder="1" applyAlignment="1">
      <alignment horizontal="center" vertical="center" wrapText="1"/>
    </xf>
    <xf numFmtId="166" fontId="3" fillId="33" borderId="1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3" fillId="38" borderId="30" xfId="0" applyNumberFormat="1" applyFont="1" applyFill="1" applyBorder="1" applyAlignment="1">
      <alignment horizontal="center" vertical="center" wrapText="1"/>
    </xf>
    <xf numFmtId="0" fontId="52" fillId="35" borderId="37" xfId="0" applyFont="1" applyFill="1" applyBorder="1" applyAlignment="1">
      <alignment horizontal="left" vertical="center" wrapText="1"/>
    </xf>
    <xf numFmtId="0" fontId="2" fillId="16" borderId="30" xfId="0" applyFont="1" applyFill="1" applyBorder="1" applyAlignment="1">
      <alignment horizontal="left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2" fillId="16" borderId="46" xfId="0" applyNumberFormat="1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horizontal="center" vertical="center" wrapText="1"/>
    </xf>
    <xf numFmtId="0" fontId="2" fillId="16" borderId="44" xfId="0" applyNumberFormat="1" applyFont="1" applyFill="1" applyBorder="1" applyAlignment="1">
      <alignment horizontal="center" vertical="center" wrapText="1"/>
    </xf>
    <xf numFmtId="0" fontId="2" fillId="16" borderId="45" xfId="0" applyNumberFormat="1" applyFont="1" applyFill="1" applyBorder="1" applyAlignment="1">
      <alignment horizontal="center" vertical="center" wrapText="1"/>
    </xf>
    <xf numFmtId="0" fontId="2" fillId="16" borderId="27" xfId="0" applyNumberFormat="1" applyFont="1" applyFill="1" applyBorder="1" applyAlignment="1">
      <alignment horizontal="center" vertical="center" wrapText="1"/>
    </xf>
    <xf numFmtId="0" fontId="2" fillId="16" borderId="16" xfId="0" applyNumberFormat="1" applyFont="1" applyFill="1" applyBorder="1" applyAlignment="1">
      <alignment horizontal="center" vertical="center" wrapText="1"/>
    </xf>
    <xf numFmtId="0" fontId="2" fillId="16" borderId="36" xfId="0" applyNumberFormat="1" applyFont="1" applyFill="1" applyBorder="1" applyAlignment="1">
      <alignment horizontal="center" vertical="center" wrapText="1"/>
    </xf>
    <xf numFmtId="0" fontId="2" fillId="16" borderId="30" xfId="0" applyNumberFormat="1" applyFont="1" applyFill="1" applyBorder="1" applyAlignment="1">
      <alignment horizontal="center" vertical="center" wrapText="1"/>
    </xf>
    <xf numFmtId="0" fontId="3" fillId="16" borderId="47" xfId="0" applyNumberFormat="1" applyFont="1" applyFill="1" applyBorder="1" applyAlignment="1">
      <alignment horizontal="center" vertic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16" borderId="47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textRotation="90" wrapText="1"/>
    </xf>
    <xf numFmtId="0" fontId="8" fillId="34" borderId="66" xfId="0" applyFont="1" applyFill="1" applyBorder="1" applyAlignment="1">
      <alignment horizontal="center" vertical="center" textRotation="90" wrapText="1"/>
    </xf>
    <xf numFmtId="0" fontId="8" fillId="34" borderId="29" xfId="0" applyFont="1" applyFill="1" applyBorder="1" applyAlignment="1">
      <alignment horizontal="center" vertical="center" textRotation="90" wrapText="1"/>
    </xf>
    <xf numFmtId="0" fontId="4" fillId="33" borderId="71" xfId="0" applyFont="1" applyFill="1" applyBorder="1" applyAlignment="1">
      <alignment horizontal="center" vertical="center" textRotation="90" wrapText="1"/>
    </xf>
    <xf numFmtId="0" fontId="4" fillId="33" borderId="66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53" fillId="35" borderId="55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4" fillId="35" borderId="56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53" fillId="35" borderId="55" xfId="0" applyNumberFormat="1" applyFont="1" applyFill="1" applyBorder="1" applyAlignment="1">
      <alignment horizontal="center" vertical="center" wrapText="1"/>
    </xf>
    <xf numFmtId="0" fontId="53" fillId="35" borderId="22" xfId="0" applyNumberFormat="1" applyFont="1" applyFill="1" applyBorder="1" applyAlignment="1">
      <alignment horizontal="center" vertical="center" wrapText="1"/>
    </xf>
    <xf numFmtId="0" fontId="54" fillId="35" borderId="56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4" borderId="55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56" xfId="0" applyNumberFormat="1" applyFont="1" applyFill="1" applyBorder="1" applyAlignment="1">
      <alignment horizontal="center" vertical="center" wrapText="1"/>
    </xf>
    <xf numFmtId="0" fontId="3" fillId="33" borderId="55" xfId="0" applyNumberFormat="1" applyFont="1" applyFill="1" applyBorder="1" applyAlignment="1">
      <alignment horizontal="center" vertical="center" wrapText="1"/>
    </xf>
    <xf numFmtId="0" fontId="3" fillId="33" borderId="56" xfId="0" applyNumberFormat="1" applyFont="1" applyFill="1" applyBorder="1" applyAlignment="1">
      <alignment horizontal="center" vertical="center" wrapText="1"/>
    </xf>
    <xf numFmtId="0" fontId="0" fillId="34" borderId="22" xfId="0" applyNumberFormat="1" applyFont="1" applyFill="1" applyBorder="1" applyAlignment="1">
      <alignment horizontal="center" vertical="center" wrapText="1"/>
    </xf>
    <xf numFmtId="0" fontId="0" fillId="34" borderId="56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15" fillId="34" borderId="55" xfId="0" applyNumberFormat="1" applyFont="1" applyFill="1" applyBorder="1" applyAlignment="1">
      <alignment horizontal="center" vertical="center" wrapText="1"/>
    </xf>
    <xf numFmtId="0" fontId="15" fillId="34" borderId="22" xfId="0" applyNumberFormat="1" applyFont="1" applyFill="1" applyBorder="1" applyAlignment="1">
      <alignment horizontal="center" vertical="center" wrapText="1"/>
    </xf>
    <xf numFmtId="0" fontId="15" fillId="34" borderId="56" xfId="0" applyNumberFormat="1" applyFont="1" applyFill="1" applyBorder="1" applyAlignment="1">
      <alignment horizontal="center" vertical="center" wrapText="1"/>
    </xf>
    <xf numFmtId="0" fontId="15" fillId="33" borderId="55" xfId="0" applyNumberFormat="1" applyFont="1" applyFill="1" applyBorder="1" applyAlignment="1">
      <alignment horizontal="center" vertical="center" wrapText="1"/>
    </xf>
    <xf numFmtId="0" fontId="15" fillId="33" borderId="56" xfId="0" applyNumberFormat="1" applyFont="1" applyFill="1" applyBorder="1" applyAlignment="1">
      <alignment horizontal="center" vertical="center" wrapText="1"/>
    </xf>
    <xf numFmtId="0" fontId="3" fillId="35" borderId="55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textRotation="90" wrapText="1"/>
    </xf>
    <xf numFmtId="0" fontId="7" fillId="33" borderId="66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textRotation="90" wrapText="1"/>
    </xf>
    <xf numFmtId="0" fontId="7" fillId="33" borderId="29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4" borderId="71" xfId="0" applyFont="1" applyFill="1" applyBorder="1" applyAlignment="1">
      <alignment horizontal="center" vertical="center" textRotation="90" wrapText="1"/>
    </xf>
    <xf numFmtId="0" fontId="5" fillId="34" borderId="66" xfId="0" applyFont="1" applyFill="1" applyBorder="1" applyAlignment="1">
      <alignment horizontal="center" vertical="center" textRotation="90" wrapText="1"/>
    </xf>
    <xf numFmtId="0" fontId="5" fillId="34" borderId="29" xfId="0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19050</xdr:rowOff>
    </xdr:from>
    <xdr:to>
      <xdr:col>1</xdr:col>
      <xdr:colOff>619125</xdr:colOff>
      <xdr:row>45</xdr:row>
      <xdr:rowOff>123825</xdr:rowOff>
    </xdr:to>
    <xdr:sp>
      <xdr:nvSpPr>
        <xdr:cNvPr id="1" name="Prostokąt 2"/>
        <xdr:cNvSpPr>
          <a:spLocks/>
        </xdr:cNvSpPr>
      </xdr:nvSpPr>
      <xdr:spPr>
        <a:xfrm>
          <a:off x="409575" y="12811125"/>
          <a:ext cx="447675" cy="10477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171450</xdr:colOff>
      <xdr:row>45</xdr:row>
      <xdr:rowOff>19050</xdr:rowOff>
    </xdr:from>
    <xdr:to>
      <xdr:col>1</xdr:col>
      <xdr:colOff>619125</xdr:colOff>
      <xdr:row>45</xdr:row>
      <xdr:rowOff>123825</xdr:rowOff>
    </xdr:to>
    <xdr:sp>
      <xdr:nvSpPr>
        <xdr:cNvPr id="2" name="Prostokąt 4"/>
        <xdr:cNvSpPr>
          <a:spLocks/>
        </xdr:cNvSpPr>
      </xdr:nvSpPr>
      <xdr:spPr>
        <a:xfrm>
          <a:off x="409575" y="12811125"/>
          <a:ext cx="447675" cy="10477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42</xdr:row>
      <xdr:rowOff>19050</xdr:rowOff>
    </xdr:from>
    <xdr:to>
      <xdr:col>3</xdr:col>
      <xdr:colOff>0</xdr:colOff>
      <xdr:row>42</xdr:row>
      <xdr:rowOff>133350</xdr:rowOff>
    </xdr:to>
    <xdr:sp>
      <xdr:nvSpPr>
        <xdr:cNvPr id="1" name="Prostokąt 1"/>
        <xdr:cNvSpPr>
          <a:spLocks/>
        </xdr:cNvSpPr>
      </xdr:nvSpPr>
      <xdr:spPr>
        <a:xfrm>
          <a:off x="2962275" y="11801475"/>
          <a:ext cx="2667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42</xdr:row>
      <xdr:rowOff>19050</xdr:rowOff>
    </xdr:from>
    <xdr:to>
      <xdr:col>3</xdr:col>
      <xdr:colOff>0</xdr:colOff>
      <xdr:row>42</xdr:row>
      <xdr:rowOff>133350</xdr:rowOff>
    </xdr:to>
    <xdr:sp>
      <xdr:nvSpPr>
        <xdr:cNvPr id="2" name="Prostokąt 2"/>
        <xdr:cNvSpPr>
          <a:spLocks/>
        </xdr:cNvSpPr>
      </xdr:nvSpPr>
      <xdr:spPr>
        <a:xfrm>
          <a:off x="2962275" y="11801475"/>
          <a:ext cx="26670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31</xdr:row>
      <xdr:rowOff>19050</xdr:rowOff>
    </xdr:from>
    <xdr:to>
      <xdr:col>24</xdr:col>
      <xdr:colOff>9525</xdr:colOff>
      <xdr:row>31</xdr:row>
      <xdr:rowOff>142875</xdr:rowOff>
    </xdr:to>
    <xdr:sp>
      <xdr:nvSpPr>
        <xdr:cNvPr id="1" name="Prostokąt 1"/>
        <xdr:cNvSpPr>
          <a:spLocks/>
        </xdr:cNvSpPr>
      </xdr:nvSpPr>
      <xdr:spPr>
        <a:xfrm>
          <a:off x="11172825" y="7915275"/>
          <a:ext cx="190500" cy="12382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200025</xdr:colOff>
      <xdr:row>31</xdr:row>
      <xdr:rowOff>19050</xdr:rowOff>
    </xdr:from>
    <xdr:to>
      <xdr:col>24</xdr:col>
      <xdr:colOff>0</xdr:colOff>
      <xdr:row>31</xdr:row>
      <xdr:rowOff>142875</xdr:rowOff>
    </xdr:to>
    <xdr:sp>
      <xdr:nvSpPr>
        <xdr:cNvPr id="2" name="Prostokąt 2"/>
        <xdr:cNvSpPr>
          <a:spLocks/>
        </xdr:cNvSpPr>
      </xdr:nvSpPr>
      <xdr:spPr>
        <a:xfrm>
          <a:off x="11172825" y="7915275"/>
          <a:ext cx="180975" cy="123825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="80" zoomScaleNormal="80" zoomScalePageLayoutView="0" workbookViewId="0" topLeftCell="A7">
      <selection activeCell="U34" sqref="U34:V34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75390625" style="1" customWidth="1"/>
    <col min="4" max="5" width="4.00390625" style="1" customWidth="1"/>
    <col min="6" max="6" width="5.25390625" style="1" customWidth="1"/>
    <col min="7" max="7" width="3.125" style="1" customWidth="1"/>
    <col min="8" max="8" width="4.75390625" style="1" customWidth="1"/>
    <col min="9" max="9" width="5.753906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5.25390625" style="1" customWidth="1"/>
    <col min="18" max="18" width="4.25390625" style="1" customWidth="1"/>
    <col min="19" max="19" width="5.125" style="1" customWidth="1"/>
    <col min="20" max="20" width="4.00390625" style="1" bestFit="1" customWidth="1"/>
    <col min="21" max="21" width="4.75390625" style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50390625" style="1" bestFit="1" customWidth="1"/>
    <col min="26" max="26" width="4.00390625" style="1" customWidth="1"/>
    <col min="27" max="27" width="5.50390625" style="1" bestFit="1" customWidth="1"/>
    <col min="28" max="28" width="4.50390625" style="1" bestFit="1" customWidth="1"/>
    <col min="29" max="29" width="5.50390625" style="1" customWidth="1"/>
    <col min="30" max="30" width="3.875" style="1" customWidth="1"/>
    <col min="31" max="31" width="5.50390625" style="1" customWidth="1"/>
    <col min="32" max="32" width="3.875" style="1" customWidth="1"/>
    <col min="33" max="33" width="5.00390625" style="1" customWidth="1"/>
    <col min="34" max="34" width="6.00390625" style="1" customWidth="1"/>
    <col min="35" max="35" width="28.125" style="1" customWidth="1"/>
    <col min="36" max="16384" width="9.125" style="1" customWidth="1"/>
  </cols>
  <sheetData>
    <row r="1" spans="1:2" ht="12.75">
      <c r="A1" s="297"/>
      <c r="B1" s="297"/>
    </row>
    <row r="2" spans="1:35" ht="36.75" customHeight="1" thickBot="1">
      <c r="A2" s="298" t="s">
        <v>131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0"/>
    </row>
    <row r="3" spans="1:35" ht="43.5" customHeight="1" thickBot="1">
      <c r="A3" s="299" t="s">
        <v>137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21"/>
    </row>
    <row r="4" spans="1:35" ht="14.25" customHeight="1" thickBot="1">
      <c r="A4" s="301" t="s">
        <v>17</v>
      </c>
      <c r="B4" s="304" t="s">
        <v>18</v>
      </c>
      <c r="C4" s="273" t="s">
        <v>7</v>
      </c>
      <c r="D4" s="274"/>
      <c r="E4" s="274"/>
      <c r="F4" s="274"/>
      <c r="G4" s="274"/>
      <c r="H4" s="274"/>
      <c r="I4" s="274"/>
      <c r="J4" s="274"/>
      <c r="K4" s="274"/>
      <c r="L4" s="307"/>
      <c r="M4" s="308" t="s">
        <v>10</v>
      </c>
      <c r="N4" s="309"/>
      <c r="O4" s="284" t="s">
        <v>39</v>
      </c>
      <c r="P4" s="287" t="s">
        <v>38</v>
      </c>
      <c r="Q4" s="273" t="s">
        <v>1</v>
      </c>
      <c r="R4" s="274"/>
      <c r="S4" s="274"/>
      <c r="T4" s="274"/>
      <c r="U4" s="274"/>
      <c r="V4" s="275"/>
      <c r="W4" s="273" t="s">
        <v>0</v>
      </c>
      <c r="X4" s="274"/>
      <c r="Y4" s="274"/>
      <c r="Z4" s="274"/>
      <c r="AA4" s="274"/>
      <c r="AB4" s="275"/>
      <c r="AC4" s="273" t="s">
        <v>25</v>
      </c>
      <c r="AD4" s="274"/>
      <c r="AE4" s="274"/>
      <c r="AF4" s="274"/>
      <c r="AG4" s="274"/>
      <c r="AH4" s="275"/>
      <c r="AI4" s="324" t="s">
        <v>24</v>
      </c>
    </row>
    <row r="5" spans="1:35" ht="12.75" customHeight="1" thickBot="1">
      <c r="A5" s="302"/>
      <c r="B5" s="305"/>
      <c r="C5" s="327" t="s">
        <v>28</v>
      </c>
      <c r="D5" s="328"/>
      <c r="E5" s="328"/>
      <c r="F5" s="328"/>
      <c r="G5" s="328"/>
      <c r="H5" s="329"/>
      <c r="I5" s="327" t="s">
        <v>27</v>
      </c>
      <c r="J5" s="328"/>
      <c r="K5" s="328"/>
      <c r="L5" s="330"/>
      <c r="M5" s="310"/>
      <c r="N5" s="311"/>
      <c r="O5" s="285"/>
      <c r="P5" s="288"/>
      <c r="Q5" s="290"/>
      <c r="R5" s="291"/>
      <c r="S5" s="291"/>
      <c r="T5" s="291"/>
      <c r="U5" s="291"/>
      <c r="V5" s="292"/>
      <c r="W5" s="276"/>
      <c r="X5" s="277"/>
      <c r="Y5" s="277"/>
      <c r="Z5" s="277"/>
      <c r="AA5" s="277"/>
      <c r="AB5" s="278"/>
      <c r="AC5" s="276"/>
      <c r="AD5" s="277"/>
      <c r="AE5" s="277"/>
      <c r="AF5" s="277"/>
      <c r="AG5" s="277"/>
      <c r="AH5" s="278"/>
      <c r="AI5" s="325"/>
    </row>
    <row r="6" spans="1:35" ht="12.75" customHeight="1" thickBot="1">
      <c r="A6" s="302"/>
      <c r="B6" s="305"/>
      <c r="C6" s="327" t="s">
        <v>4</v>
      </c>
      <c r="D6" s="328"/>
      <c r="E6" s="330"/>
      <c r="F6" s="327" t="s">
        <v>5</v>
      </c>
      <c r="G6" s="328"/>
      <c r="H6" s="329"/>
      <c r="I6" s="271" t="s">
        <v>29</v>
      </c>
      <c r="J6" s="271" t="s">
        <v>14</v>
      </c>
      <c r="K6" s="271" t="s">
        <v>15</v>
      </c>
      <c r="L6" s="271" t="s">
        <v>31</v>
      </c>
      <c r="M6" s="293" t="s">
        <v>13</v>
      </c>
      <c r="N6" s="294"/>
      <c r="O6" s="285"/>
      <c r="P6" s="288"/>
      <c r="Q6" s="276"/>
      <c r="R6" s="277"/>
      <c r="S6" s="277"/>
      <c r="T6" s="277"/>
      <c r="U6" s="277"/>
      <c r="V6" s="278"/>
      <c r="W6" s="293" t="s">
        <v>23</v>
      </c>
      <c r="X6" s="294"/>
      <c r="Y6" s="294"/>
      <c r="Z6" s="294"/>
      <c r="AA6" s="294"/>
      <c r="AB6" s="295"/>
      <c r="AC6" s="293" t="s">
        <v>23</v>
      </c>
      <c r="AD6" s="294"/>
      <c r="AE6" s="294"/>
      <c r="AF6" s="294"/>
      <c r="AG6" s="294"/>
      <c r="AH6" s="295"/>
      <c r="AI6" s="295"/>
    </row>
    <row r="7" spans="1:35" ht="13.5" thickBot="1">
      <c r="A7" s="303"/>
      <c r="B7" s="306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72"/>
      <c r="J7" s="272"/>
      <c r="K7" s="272"/>
      <c r="L7" s="296"/>
      <c r="M7" s="11" t="s">
        <v>4</v>
      </c>
      <c r="N7" s="23" t="s">
        <v>5</v>
      </c>
      <c r="O7" s="286"/>
      <c r="P7" s="289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326"/>
    </row>
    <row r="8" spans="1:35" ht="12.75">
      <c r="A8" s="70">
        <v>1</v>
      </c>
      <c r="B8" s="71" t="s">
        <v>40</v>
      </c>
      <c r="C8" s="72">
        <v>4</v>
      </c>
      <c r="D8" s="73"/>
      <c r="E8" s="74"/>
      <c r="F8" s="72"/>
      <c r="G8" s="75"/>
      <c r="H8" s="76"/>
      <c r="I8" s="77">
        <f aca="true" t="shared" si="0" ref="I8:K10">C8+F8</f>
        <v>4</v>
      </c>
      <c r="J8" s="78">
        <f t="shared" si="0"/>
        <v>0</v>
      </c>
      <c r="K8" s="79">
        <f t="shared" si="0"/>
        <v>0</v>
      </c>
      <c r="L8" s="70">
        <f>SUM(I8:K8)</f>
        <v>4</v>
      </c>
      <c r="M8" s="80" t="s">
        <v>49</v>
      </c>
      <c r="N8" s="164"/>
      <c r="O8" s="81">
        <v>40</v>
      </c>
      <c r="P8" s="82">
        <v>100</v>
      </c>
      <c r="Q8" s="83">
        <f aca="true" t="shared" si="1" ref="Q8:V8">W8+AC8</f>
        <v>20</v>
      </c>
      <c r="R8" s="84">
        <f t="shared" si="1"/>
        <v>0</v>
      </c>
      <c r="S8" s="84">
        <v>20</v>
      </c>
      <c r="T8" s="84">
        <f t="shared" si="1"/>
        <v>0</v>
      </c>
      <c r="U8" s="84">
        <f t="shared" si="1"/>
        <v>60</v>
      </c>
      <c r="V8" s="85">
        <f t="shared" si="1"/>
        <v>0</v>
      </c>
      <c r="W8" s="72">
        <v>20</v>
      </c>
      <c r="X8" s="73"/>
      <c r="Y8" s="73">
        <v>20</v>
      </c>
      <c r="Z8" s="73"/>
      <c r="AA8" s="73">
        <v>60</v>
      </c>
      <c r="AB8" s="139"/>
      <c r="AC8" s="72"/>
      <c r="AD8" s="74"/>
      <c r="AE8" s="74"/>
      <c r="AF8" s="74"/>
      <c r="AG8" s="73"/>
      <c r="AH8" s="76"/>
      <c r="AI8" s="208" t="s">
        <v>75</v>
      </c>
    </row>
    <row r="9" spans="1:35" ht="25.5">
      <c r="A9" s="86">
        <v>2</v>
      </c>
      <c r="B9" s="87" t="s">
        <v>42</v>
      </c>
      <c r="C9" s="88">
        <v>4</v>
      </c>
      <c r="D9" s="89"/>
      <c r="E9" s="90"/>
      <c r="F9" s="88">
        <v>2</v>
      </c>
      <c r="G9" s="91"/>
      <c r="H9" s="92"/>
      <c r="I9" s="93">
        <f t="shared" si="0"/>
        <v>6</v>
      </c>
      <c r="J9" s="94">
        <f t="shared" si="0"/>
        <v>0</v>
      </c>
      <c r="K9" s="95">
        <f t="shared" si="0"/>
        <v>0</v>
      </c>
      <c r="L9" s="86">
        <f>SUM(I9:K9)</f>
        <v>6</v>
      </c>
      <c r="M9" s="96"/>
      <c r="N9" s="162" t="s">
        <v>49</v>
      </c>
      <c r="O9" s="97">
        <f>SUM(Q9:T9)</f>
        <v>120</v>
      </c>
      <c r="P9" s="98">
        <f>SUM(Q9:V9)</f>
        <v>150</v>
      </c>
      <c r="Q9" s="99">
        <f>W9+AC9</f>
        <v>30</v>
      </c>
      <c r="R9" s="100">
        <f>X9+AD9</f>
        <v>30</v>
      </c>
      <c r="S9" s="100">
        <f>Y9+AE9</f>
        <v>60</v>
      </c>
      <c r="T9" s="100">
        <f>Z9+AF9</f>
        <v>0</v>
      </c>
      <c r="U9" s="100">
        <v>30</v>
      </c>
      <c r="V9" s="101">
        <f>AB9+AH9</f>
        <v>0</v>
      </c>
      <c r="W9" s="88">
        <v>30</v>
      </c>
      <c r="X9" s="89">
        <v>15</v>
      </c>
      <c r="Y9" s="89">
        <v>30</v>
      </c>
      <c r="Z9" s="89"/>
      <c r="AA9" s="89">
        <v>15</v>
      </c>
      <c r="AB9" s="140"/>
      <c r="AC9" s="88"/>
      <c r="AD9" s="90">
        <v>15</v>
      </c>
      <c r="AE9" s="90">
        <v>30</v>
      </c>
      <c r="AF9" s="90"/>
      <c r="AG9" s="89">
        <v>15</v>
      </c>
      <c r="AH9" s="90"/>
      <c r="AI9" s="87" t="s">
        <v>51</v>
      </c>
    </row>
    <row r="10" spans="1:35" ht="25.5">
      <c r="A10" s="86">
        <v>3</v>
      </c>
      <c r="B10" s="87" t="s">
        <v>132</v>
      </c>
      <c r="C10" s="102">
        <v>3</v>
      </c>
      <c r="D10" s="89"/>
      <c r="E10" s="90"/>
      <c r="F10" s="88"/>
      <c r="G10" s="91"/>
      <c r="H10" s="90"/>
      <c r="I10" s="93">
        <f t="shared" si="0"/>
        <v>3</v>
      </c>
      <c r="J10" s="94">
        <f t="shared" si="0"/>
        <v>0</v>
      </c>
      <c r="K10" s="95">
        <f t="shared" si="0"/>
        <v>0</v>
      </c>
      <c r="L10" s="86">
        <f>SUM(I10:K10)</f>
        <v>3</v>
      </c>
      <c r="M10" s="103" t="s">
        <v>50</v>
      </c>
      <c r="N10" s="103"/>
      <c r="O10" s="97">
        <f>SUM(Q10:T10)</f>
        <v>60</v>
      </c>
      <c r="P10" s="98">
        <f>SUM(Q10:V10)</f>
        <v>75</v>
      </c>
      <c r="Q10" s="99">
        <f>W10+AC10</f>
        <v>30</v>
      </c>
      <c r="R10" s="100">
        <v>30</v>
      </c>
      <c r="S10" s="100">
        <v>0</v>
      </c>
      <c r="T10" s="100">
        <f>Z10+AF10</f>
        <v>0</v>
      </c>
      <c r="U10" s="100">
        <f>AA10+AG10</f>
        <v>15</v>
      </c>
      <c r="V10" s="101">
        <f>AB10+AH10</f>
        <v>0</v>
      </c>
      <c r="W10" s="88">
        <v>30</v>
      </c>
      <c r="X10" s="89">
        <v>30</v>
      </c>
      <c r="Y10" s="89"/>
      <c r="Z10" s="89"/>
      <c r="AA10" s="89">
        <v>15</v>
      </c>
      <c r="AB10" s="140"/>
      <c r="AC10" s="88"/>
      <c r="AD10" s="102"/>
      <c r="AE10" s="89"/>
      <c r="AF10" s="89"/>
      <c r="AG10" s="89"/>
      <c r="AH10" s="90"/>
      <c r="AI10" s="87" t="s">
        <v>51</v>
      </c>
    </row>
    <row r="11" spans="1:35" ht="12.75">
      <c r="A11" s="86">
        <v>4</v>
      </c>
      <c r="B11" s="87" t="s">
        <v>102</v>
      </c>
      <c r="C11" s="104">
        <v>1.5</v>
      </c>
      <c r="D11" s="89"/>
      <c r="E11" s="92"/>
      <c r="F11" s="102">
        <v>1.5</v>
      </c>
      <c r="G11" s="89"/>
      <c r="H11" s="91"/>
      <c r="I11" s="93">
        <v>3</v>
      </c>
      <c r="J11" s="94"/>
      <c r="K11" s="95"/>
      <c r="L11" s="86">
        <v>3</v>
      </c>
      <c r="M11" s="105"/>
      <c r="N11" s="103" t="s">
        <v>50</v>
      </c>
      <c r="O11" s="97">
        <v>60</v>
      </c>
      <c r="P11" s="98">
        <v>75</v>
      </c>
      <c r="Q11" s="99">
        <v>0</v>
      </c>
      <c r="R11" s="100">
        <v>0</v>
      </c>
      <c r="S11" s="100">
        <v>60</v>
      </c>
      <c r="T11" s="100">
        <v>0</v>
      </c>
      <c r="U11" s="100">
        <v>15</v>
      </c>
      <c r="V11" s="101">
        <v>0</v>
      </c>
      <c r="W11" s="88"/>
      <c r="X11" s="89"/>
      <c r="Y11" s="89">
        <v>30</v>
      </c>
      <c r="Z11" s="89"/>
      <c r="AA11" s="89">
        <v>10</v>
      </c>
      <c r="AB11" s="140"/>
      <c r="AC11" s="88"/>
      <c r="AD11" s="102"/>
      <c r="AE11" s="102">
        <v>30</v>
      </c>
      <c r="AF11" s="102"/>
      <c r="AG11" s="89">
        <v>5</v>
      </c>
      <c r="AH11" s="90"/>
      <c r="AI11" s="87" t="s">
        <v>59</v>
      </c>
    </row>
    <row r="12" spans="1:35" ht="25.5">
      <c r="A12" s="86">
        <v>5</v>
      </c>
      <c r="B12" s="107" t="s">
        <v>134</v>
      </c>
      <c r="C12" s="102">
        <v>3</v>
      </c>
      <c r="D12" s="89"/>
      <c r="E12" s="90"/>
      <c r="F12" s="88"/>
      <c r="G12" s="91"/>
      <c r="H12" s="90"/>
      <c r="I12" s="93">
        <f aca="true" t="shared" si="2" ref="I12:K14">C12+F12</f>
        <v>3</v>
      </c>
      <c r="J12" s="94">
        <f t="shared" si="2"/>
        <v>0</v>
      </c>
      <c r="K12" s="95">
        <f t="shared" si="2"/>
        <v>0</v>
      </c>
      <c r="L12" s="86">
        <f>SUM(I12:K12)</f>
        <v>3</v>
      </c>
      <c r="M12" s="106" t="s">
        <v>50</v>
      </c>
      <c r="N12" s="103"/>
      <c r="O12" s="97">
        <f>SUM(Q12:T12)</f>
        <v>45</v>
      </c>
      <c r="P12" s="98">
        <f>SUM(Q12:V12)</f>
        <v>75</v>
      </c>
      <c r="Q12" s="99">
        <f aca="true" t="shared" si="3" ref="Q12:V14">W12+AC12</f>
        <v>15</v>
      </c>
      <c r="R12" s="100">
        <f t="shared" si="3"/>
        <v>0</v>
      </c>
      <c r="S12" s="100">
        <f t="shared" si="3"/>
        <v>30</v>
      </c>
      <c r="T12" s="100">
        <f t="shared" si="3"/>
        <v>0</v>
      </c>
      <c r="U12" s="100">
        <v>30</v>
      </c>
      <c r="V12" s="101">
        <f t="shared" si="3"/>
        <v>0</v>
      </c>
      <c r="W12" s="88">
        <v>15</v>
      </c>
      <c r="X12" s="89"/>
      <c r="Y12" s="89">
        <v>30</v>
      </c>
      <c r="Z12" s="89"/>
      <c r="AA12" s="89">
        <v>30</v>
      </c>
      <c r="AB12" s="140"/>
      <c r="AC12" s="88"/>
      <c r="AD12" s="102"/>
      <c r="AE12" s="89"/>
      <c r="AF12" s="89"/>
      <c r="AG12" s="89"/>
      <c r="AH12" s="90"/>
      <c r="AI12" s="87" t="s">
        <v>51</v>
      </c>
    </row>
    <row r="13" spans="1:35" ht="25.5">
      <c r="A13" s="86">
        <v>6</v>
      </c>
      <c r="B13" s="107" t="s">
        <v>135</v>
      </c>
      <c r="C13" s="102"/>
      <c r="D13" s="89"/>
      <c r="E13" s="90"/>
      <c r="F13" s="88">
        <v>2.5</v>
      </c>
      <c r="G13" s="91"/>
      <c r="H13" s="90"/>
      <c r="I13" s="93">
        <v>2.5</v>
      </c>
      <c r="J13" s="94">
        <v>0</v>
      </c>
      <c r="K13" s="95">
        <v>0</v>
      </c>
      <c r="L13" s="86">
        <v>2.5</v>
      </c>
      <c r="M13" s="106"/>
      <c r="N13" s="103" t="s">
        <v>50</v>
      </c>
      <c r="O13" s="97">
        <v>45</v>
      </c>
      <c r="P13" s="98">
        <v>60</v>
      </c>
      <c r="Q13" s="99">
        <v>15</v>
      </c>
      <c r="R13" s="100">
        <v>0</v>
      </c>
      <c r="S13" s="100">
        <v>30</v>
      </c>
      <c r="T13" s="100">
        <v>0</v>
      </c>
      <c r="U13" s="100">
        <v>15</v>
      </c>
      <c r="V13" s="101">
        <v>0</v>
      </c>
      <c r="W13" s="88"/>
      <c r="X13" s="89"/>
      <c r="Y13" s="89"/>
      <c r="Z13" s="89"/>
      <c r="AA13" s="89"/>
      <c r="AB13" s="140"/>
      <c r="AC13" s="88">
        <v>15</v>
      </c>
      <c r="AD13" s="102"/>
      <c r="AE13" s="102">
        <v>30</v>
      </c>
      <c r="AF13" s="102"/>
      <c r="AG13" s="89">
        <v>15</v>
      </c>
      <c r="AH13" s="90"/>
      <c r="AI13" s="87" t="s">
        <v>51</v>
      </c>
    </row>
    <row r="14" spans="1:35" ht="39">
      <c r="A14" s="86">
        <v>7</v>
      </c>
      <c r="B14" s="224" t="s">
        <v>84</v>
      </c>
      <c r="C14" s="225"/>
      <c r="D14" s="226"/>
      <c r="E14" s="227"/>
      <c r="F14" s="225">
        <v>1</v>
      </c>
      <c r="G14" s="228"/>
      <c r="H14" s="229"/>
      <c r="I14" s="225">
        <f t="shared" si="2"/>
        <v>1</v>
      </c>
      <c r="J14" s="226">
        <f t="shared" si="2"/>
        <v>0</v>
      </c>
      <c r="K14" s="230">
        <f t="shared" si="2"/>
        <v>0</v>
      </c>
      <c r="L14" s="231">
        <f>SUM(I14:K14)</f>
        <v>1</v>
      </c>
      <c r="M14" s="232"/>
      <c r="N14" s="233" t="s">
        <v>50</v>
      </c>
      <c r="O14" s="234">
        <v>10</v>
      </c>
      <c r="P14" s="234">
        <v>25</v>
      </c>
      <c r="Q14" s="225">
        <v>10</v>
      </c>
      <c r="R14" s="226">
        <f t="shared" si="3"/>
        <v>0</v>
      </c>
      <c r="S14" s="226">
        <f t="shared" si="3"/>
        <v>0</v>
      </c>
      <c r="T14" s="226">
        <f t="shared" si="3"/>
        <v>0</v>
      </c>
      <c r="U14" s="226">
        <f t="shared" si="3"/>
        <v>15</v>
      </c>
      <c r="V14" s="229">
        <f t="shared" si="3"/>
        <v>0</v>
      </c>
      <c r="W14" s="225"/>
      <c r="X14" s="226"/>
      <c r="Y14" s="226"/>
      <c r="Z14" s="226"/>
      <c r="AA14" s="226"/>
      <c r="AB14" s="235"/>
      <c r="AC14" s="225">
        <v>10</v>
      </c>
      <c r="AD14" s="236"/>
      <c r="AE14" s="236"/>
      <c r="AF14" s="236"/>
      <c r="AG14" s="226">
        <v>15</v>
      </c>
      <c r="AH14" s="227"/>
      <c r="AI14" s="224" t="s">
        <v>57</v>
      </c>
    </row>
    <row r="15" spans="1:35" ht="25.5">
      <c r="A15" s="86">
        <v>8</v>
      </c>
      <c r="B15" s="87" t="s">
        <v>78</v>
      </c>
      <c r="C15" s="104"/>
      <c r="D15" s="89"/>
      <c r="E15" s="92"/>
      <c r="F15" s="88"/>
      <c r="G15" s="89"/>
      <c r="H15" s="91"/>
      <c r="I15" s="93"/>
      <c r="J15" s="94"/>
      <c r="K15" s="95"/>
      <c r="L15" s="86"/>
      <c r="M15" s="105" t="s">
        <v>50</v>
      </c>
      <c r="N15" s="103"/>
      <c r="O15" s="97">
        <v>4</v>
      </c>
      <c r="P15" s="98">
        <v>4</v>
      </c>
      <c r="Q15" s="99">
        <v>4</v>
      </c>
      <c r="R15" s="100">
        <v>0</v>
      </c>
      <c r="S15" s="100">
        <v>0</v>
      </c>
      <c r="T15" s="100">
        <v>0</v>
      </c>
      <c r="U15" s="100">
        <v>0</v>
      </c>
      <c r="V15" s="101">
        <v>0</v>
      </c>
      <c r="W15" s="88">
        <v>4</v>
      </c>
      <c r="X15" s="89"/>
      <c r="Y15" s="89"/>
      <c r="Z15" s="89"/>
      <c r="AA15" s="89"/>
      <c r="AB15" s="140"/>
      <c r="AC15" s="88"/>
      <c r="AD15" s="102"/>
      <c r="AE15" s="102"/>
      <c r="AF15" s="102"/>
      <c r="AG15" s="89"/>
      <c r="AH15" s="90"/>
      <c r="AI15" s="87" t="s">
        <v>79</v>
      </c>
    </row>
    <row r="16" spans="1:35" ht="25.5">
      <c r="A16" s="86">
        <v>9</v>
      </c>
      <c r="B16" s="87" t="s">
        <v>46</v>
      </c>
      <c r="C16" s="102"/>
      <c r="D16" s="89"/>
      <c r="E16" s="90"/>
      <c r="F16" s="88">
        <v>3</v>
      </c>
      <c r="G16" s="91"/>
      <c r="H16" s="90"/>
      <c r="I16" s="93">
        <f aca="true" t="shared" si="4" ref="I16:K17">C16+F16</f>
        <v>3</v>
      </c>
      <c r="J16" s="94">
        <f t="shared" si="4"/>
        <v>0</v>
      </c>
      <c r="K16" s="95">
        <f t="shared" si="4"/>
        <v>0</v>
      </c>
      <c r="L16" s="86">
        <f>SUM(I16:K16)</f>
        <v>3</v>
      </c>
      <c r="M16" s="103"/>
      <c r="N16" s="103" t="s">
        <v>50</v>
      </c>
      <c r="O16" s="97">
        <f>SUM(Q16:T16)</f>
        <v>60</v>
      </c>
      <c r="P16" s="98">
        <v>75</v>
      </c>
      <c r="Q16" s="99">
        <f aca="true" t="shared" si="5" ref="Q16:T17">W16+AC16</f>
        <v>30</v>
      </c>
      <c r="R16" s="100">
        <f t="shared" si="5"/>
        <v>15</v>
      </c>
      <c r="S16" s="100">
        <f t="shared" si="5"/>
        <v>15</v>
      </c>
      <c r="T16" s="100">
        <f t="shared" si="5"/>
        <v>0</v>
      </c>
      <c r="U16" s="100">
        <v>15</v>
      </c>
      <c r="V16" s="101">
        <f>AB16+AH16</f>
        <v>0</v>
      </c>
      <c r="W16" s="88"/>
      <c r="X16" s="89"/>
      <c r="Y16" s="89"/>
      <c r="Z16" s="89"/>
      <c r="AA16" s="89"/>
      <c r="AB16" s="140"/>
      <c r="AC16" s="88">
        <v>30</v>
      </c>
      <c r="AD16" s="102">
        <v>15</v>
      </c>
      <c r="AE16" s="89">
        <v>15</v>
      </c>
      <c r="AF16" s="89"/>
      <c r="AG16" s="89">
        <v>15</v>
      </c>
      <c r="AH16" s="90"/>
      <c r="AI16" s="87" t="s">
        <v>51</v>
      </c>
    </row>
    <row r="17" spans="1:35" ht="25.5">
      <c r="A17" s="86">
        <v>10</v>
      </c>
      <c r="B17" s="87" t="s">
        <v>47</v>
      </c>
      <c r="C17" s="102">
        <v>2</v>
      </c>
      <c r="D17" s="89"/>
      <c r="E17" s="90"/>
      <c r="F17" s="88"/>
      <c r="G17" s="91"/>
      <c r="H17" s="90"/>
      <c r="I17" s="93">
        <f t="shared" si="4"/>
        <v>2</v>
      </c>
      <c r="J17" s="94">
        <f t="shared" si="4"/>
        <v>0</v>
      </c>
      <c r="K17" s="95">
        <f t="shared" si="4"/>
        <v>0</v>
      </c>
      <c r="L17" s="86">
        <f>SUM(I17:K17)</f>
        <v>2</v>
      </c>
      <c r="M17" s="103" t="s">
        <v>50</v>
      </c>
      <c r="N17" s="103"/>
      <c r="O17" s="97">
        <v>35</v>
      </c>
      <c r="P17" s="98">
        <v>50</v>
      </c>
      <c r="Q17" s="99">
        <v>25</v>
      </c>
      <c r="R17" s="100">
        <v>10</v>
      </c>
      <c r="S17" s="100">
        <f t="shared" si="5"/>
        <v>0</v>
      </c>
      <c r="T17" s="100">
        <f t="shared" si="5"/>
        <v>0</v>
      </c>
      <c r="U17" s="100">
        <v>15</v>
      </c>
      <c r="V17" s="101">
        <f>AB17+AH17</f>
        <v>0</v>
      </c>
      <c r="W17" s="88">
        <v>25</v>
      </c>
      <c r="X17" s="89">
        <v>10</v>
      </c>
      <c r="Y17" s="89"/>
      <c r="Z17" s="89"/>
      <c r="AA17" s="89">
        <v>15</v>
      </c>
      <c r="AB17" s="140"/>
      <c r="AC17" s="88"/>
      <c r="AD17" s="102"/>
      <c r="AE17" s="102"/>
      <c r="AF17" s="102"/>
      <c r="AG17" s="89"/>
      <c r="AH17" s="90"/>
      <c r="AI17" s="87" t="s">
        <v>52</v>
      </c>
    </row>
    <row r="18" spans="1:35" ht="25.5">
      <c r="A18" s="86">
        <v>11</v>
      </c>
      <c r="B18" s="107" t="s">
        <v>128</v>
      </c>
      <c r="C18" s="88">
        <v>2</v>
      </c>
      <c r="D18" s="89"/>
      <c r="E18" s="90"/>
      <c r="F18" s="88"/>
      <c r="G18" s="91"/>
      <c r="H18" s="92"/>
      <c r="I18" s="93">
        <f aca="true" t="shared" si="6" ref="I18:K19">C18+F18</f>
        <v>2</v>
      </c>
      <c r="J18" s="94">
        <f t="shared" si="6"/>
        <v>0</v>
      </c>
      <c r="K18" s="95">
        <f t="shared" si="6"/>
        <v>0</v>
      </c>
      <c r="L18" s="86">
        <f>SUM(I18:K18)</f>
        <v>2</v>
      </c>
      <c r="M18" s="103" t="s">
        <v>50</v>
      </c>
      <c r="N18" s="147"/>
      <c r="O18" s="97">
        <v>30</v>
      </c>
      <c r="P18" s="98">
        <v>50</v>
      </c>
      <c r="Q18" s="99">
        <v>15</v>
      </c>
      <c r="R18" s="100">
        <v>0</v>
      </c>
      <c r="S18" s="100">
        <v>15</v>
      </c>
      <c r="T18" s="100">
        <f>Z18+AF18</f>
        <v>0</v>
      </c>
      <c r="U18" s="100">
        <v>20</v>
      </c>
      <c r="V18" s="101">
        <f>AB18+AH18</f>
        <v>0</v>
      </c>
      <c r="W18" s="88">
        <v>15</v>
      </c>
      <c r="X18" s="89"/>
      <c r="Y18" s="89">
        <v>15</v>
      </c>
      <c r="Z18" s="89"/>
      <c r="AA18" s="89">
        <v>20</v>
      </c>
      <c r="AB18" s="140"/>
      <c r="AC18" s="88"/>
      <c r="AD18" s="89"/>
      <c r="AE18" s="90"/>
      <c r="AF18" s="90"/>
      <c r="AG18" s="89"/>
      <c r="AH18" s="90"/>
      <c r="AI18" s="107" t="s">
        <v>76</v>
      </c>
    </row>
    <row r="19" spans="1:35" ht="25.5">
      <c r="A19" s="86">
        <v>12</v>
      </c>
      <c r="B19" s="87" t="s">
        <v>43</v>
      </c>
      <c r="C19" s="88">
        <v>5</v>
      </c>
      <c r="D19" s="89"/>
      <c r="E19" s="90"/>
      <c r="F19" s="88">
        <v>5</v>
      </c>
      <c r="G19" s="91"/>
      <c r="H19" s="92"/>
      <c r="I19" s="93">
        <f t="shared" si="6"/>
        <v>10</v>
      </c>
      <c r="J19" s="94">
        <f t="shared" si="6"/>
        <v>0</v>
      </c>
      <c r="K19" s="95">
        <f t="shared" si="6"/>
        <v>0</v>
      </c>
      <c r="L19" s="86">
        <f>SUM(I19:K19)</f>
        <v>10</v>
      </c>
      <c r="M19" s="96"/>
      <c r="N19" s="148" t="s">
        <v>49</v>
      </c>
      <c r="O19" s="97">
        <f>SUM(Q19:T19)</f>
        <v>180</v>
      </c>
      <c r="P19" s="98">
        <f>SUM(Q19:V19)</f>
        <v>250</v>
      </c>
      <c r="Q19" s="99">
        <f>W19+AC19</f>
        <v>60</v>
      </c>
      <c r="R19" s="100">
        <f>X19+AD19</f>
        <v>60</v>
      </c>
      <c r="S19" s="100">
        <f>Y19+AE19</f>
        <v>60</v>
      </c>
      <c r="T19" s="100">
        <f>Z19+AF19</f>
        <v>0</v>
      </c>
      <c r="U19" s="100">
        <v>70</v>
      </c>
      <c r="V19" s="101">
        <f>AB19+AH19</f>
        <v>0</v>
      </c>
      <c r="W19" s="88">
        <v>30</v>
      </c>
      <c r="X19" s="89">
        <v>30</v>
      </c>
      <c r="Y19" s="89">
        <v>30</v>
      </c>
      <c r="Z19" s="89"/>
      <c r="AA19" s="89">
        <v>40</v>
      </c>
      <c r="AB19" s="140"/>
      <c r="AC19" s="88">
        <v>30</v>
      </c>
      <c r="AD19" s="89">
        <v>30</v>
      </c>
      <c r="AE19" s="90">
        <v>30</v>
      </c>
      <c r="AF19" s="90"/>
      <c r="AG19" s="89">
        <v>30</v>
      </c>
      <c r="AH19" s="90"/>
      <c r="AI19" s="87" t="s">
        <v>51</v>
      </c>
    </row>
    <row r="20" spans="1:35" ht="25.5">
      <c r="A20" s="433">
        <v>13</v>
      </c>
      <c r="B20" s="434" t="s">
        <v>141</v>
      </c>
      <c r="C20" s="109">
        <v>1.5</v>
      </c>
      <c r="D20" s="110"/>
      <c r="E20" s="111"/>
      <c r="F20" s="435"/>
      <c r="G20" s="112"/>
      <c r="H20" s="111"/>
      <c r="I20" s="249">
        <v>1.5</v>
      </c>
      <c r="J20" s="436">
        <v>0</v>
      </c>
      <c r="K20" s="95">
        <v>0</v>
      </c>
      <c r="L20" s="433">
        <v>1.5</v>
      </c>
      <c r="M20" s="437" t="s">
        <v>50</v>
      </c>
      <c r="N20" s="438"/>
      <c r="O20" s="439">
        <v>30</v>
      </c>
      <c r="P20" s="440">
        <v>45</v>
      </c>
      <c r="Q20" s="441">
        <v>0</v>
      </c>
      <c r="R20" s="442">
        <v>0</v>
      </c>
      <c r="S20" s="442">
        <v>30</v>
      </c>
      <c r="T20" s="442">
        <v>0</v>
      </c>
      <c r="U20" s="442">
        <v>15</v>
      </c>
      <c r="V20" s="443">
        <v>0</v>
      </c>
      <c r="W20" s="88"/>
      <c r="X20" s="89"/>
      <c r="Y20" s="89">
        <v>30</v>
      </c>
      <c r="Z20" s="89"/>
      <c r="AA20" s="89">
        <v>15</v>
      </c>
      <c r="AB20" s="140"/>
      <c r="AC20" s="88"/>
      <c r="AD20" s="102"/>
      <c r="AE20" s="90"/>
      <c r="AF20" s="90"/>
      <c r="AG20" s="89"/>
      <c r="AH20" s="90"/>
      <c r="AI20" s="87" t="s">
        <v>115</v>
      </c>
    </row>
    <row r="21" spans="1:35" ht="25.5">
      <c r="A21" s="433">
        <v>14</v>
      </c>
      <c r="B21" s="87" t="s">
        <v>142</v>
      </c>
      <c r="C21" s="142"/>
      <c r="D21" s="177"/>
      <c r="E21" s="178"/>
      <c r="F21" s="141">
        <v>3</v>
      </c>
      <c r="G21" s="179"/>
      <c r="H21" s="178"/>
      <c r="I21" s="180">
        <f>C21+F21</f>
        <v>3</v>
      </c>
      <c r="J21" s="181">
        <f>D21+G21</f>
        <v>0</v>
      </c>
      <c r="K21" s="182">
        <f>E21+H21</f>
        <v>0</v>
      </c>
      <c r="L21" s="183">
        <f>SUM(I21:K21)</f>
        <v>3</v>
      </c>
      <c r="M21" s="187"/>
      <c r="N21" s="188" t="s">
        <v>50</v>
      </c>
      <c r="O21" s="184">
        <v>45</v>
      </c>
      <c r="P21" s="185">
        <f>SUM(Q21:V21)</f>
        <v>75</v>
      </c>
      <c r="Q21" s="180">
        <v>15</v>
      </c>
      <c r="R21" s="181">
        <f>X21+AD21</f>
        <v>0</v>
      </c>
      <c r="S21" s="181">
        <v>30</v>
      </c>
      <c r="T21" s="181">
        <f>Z21+AF21</f>
        <v>0</v>
      </c>
      <c r="U21" s="181">
        <v>30</v>
      </c>
      <c r="V21" s="186">
        <f>AB21+AH21</f>
        <v>0</v>
      </c>
      <c r="W21" s="141"/>
      <c r="X21" s="177"/>
      <c r="Y21" s="177"/>
      <c r="Z21" s="177"/>
      <c r="AA21" s="177"/>
      <c r="AB21" s="140"/>
      <c r="AC21" s="141">
        <v>15</v>
      </c>
      <c r="AD21" s="142"/>
      <c r="AE21" s="177">
        <v>30</v>
      </c>
      <c r="AF21" s="177"/>
      <c r="AG21" s="177">
        <v>30</v>
      </c>
      <c r="AH21" s="178"/>
      <c r="AI21" s="87" t="s">
        <v>115</v>
      </c>
    </row>
    <row r="22" spans="1:35" ht="12.75">
      <c r="A22" s="108"/>
      <c r="B22" s="218" t="s">
        <v>86</v>
      </c>
      <c r="C22" s="109"/>
      <c r="D22" s="110"/>
      <c r="E22" s="111"/>
      <c r="F22" s="66"/>
      <c r="G22" s="112"/>
      <c r="H22" s="111"/>
      <c r="I22" s="66"/>
      <c r="J22" s="68"/>
      <c r="K22" s="69"/>
      <c r="L22" s="67"/>
      <c r="M22" s="113"/>
      <c r="N22" s="149"/>
      <c r="O22" s="67"/>
      <c r="P22" s="67"/>
      <c r="Q22" s="66"/>
      <c r="R22" s="68"/>
      <c r="S22" s="68"/>
      <c r="T22" s="68"/>
      <c r="U22" s="68"/>
      <c r="V22" s="65"/>
      <c r="W22" s="88"/>
      <c r="X22" s="89"/>
      <c r="Y22" s="89"/>
      <c r="Z22" s="89"/>
      <c r="AA22" s="89"/>
      <c r="AB22" s="140"/>
      <c r="AC22" s="88"/>
      <c r="AD22" s="102"/>
      <c r="AE22" s="89"/>
      <c r="AF22" s="89"/>
      <c r="AG22" s="89"/>
      <c r="AH22" s="90"/>
      <c r="AI22" s="87"/>
    </row>
    <row r="23" spans="1:35" ht="39">
      <c r="A23" s="86">
        <v>15</v>
      </c>
      <c r="B23" s="87" t="s">
        <v>130</v>
      </c>
      <c r="C23" s="88">
        <v>2.5</v>
      </c>
      <c r="D23" s="89"/>
      <c r="E23" s="90"/>
      <c r="F23" s="88">
        <v>2.5</v>
      </c>
      <c r="G23" s="91"/>
      <c r="H23" s="92"/>
      <c r="I23" s="93">
        <f aca="true" t="shared" si="7" ref="I23:K24">C23+F23</f>
        <v>5</v>
      </c>
      <c r="J23" s="94">
        <f t="shared" si="7"/>
        <v>0</v>
      </c>
      <c r="K23" s="95">
        <f t="shared" si="7"/>
        <v>0</v>
      </c>
      <c r="L23" s="86">
        <f>SUM(I23:K23)</f>
        <v>5</v>
      </c>
      <c r="M23" s="96"/>
      <c r="N23" s="148" t="s">
        <v>49</v>
      </c>
      <c r="O23" s="97">
        <f>SUM(Q23:T23)</f>
        <v>90</v>
      </c>
      <c r="P23" s="98">
        <v>125</v>
      </c>
      <c r="Q23" s="99">
        <f aca="true" t="shared" si="8" ref="Q23:T24">W23+AC23</f>
        <v>15</v>
      </c>
      <c r="R23" s="100">
        <f t="shared" si="8"/>
        <v>0</v>
      </c>
      <c r="S23" s="100">
        <f t="shared" si="8"/>
        <v>75</v>
      </c>
      <c r="T23" s="100">
        <f t="shared" si="8"/>
        <v>0</v>
      </c>
      <c r="U23" s="100">
        <v>35</v>
      </c>
      <c r="V23" s="101">
        <f>AB23+AH23</f>
        <v>0</v>
      </c>
      <c r="W23" s="88">
        <v>8</v>
      </c>
      <c r="X23" s="89"/>
      <c r="Y23" s="177">
        <v>40</v>
      </c>
      <c r="Z23" s="89"/>
      <c r="AA23" s="89">
        <v>20</v>
      </c>
      <c r="AB23" s="140"/>
      <c r="AC23" s="88">
        <v>7</v>
      </c>
      <c r="AD23" s="89"/>
      <c r="AE23" s="178">
        <v>35</v>
      </c>
      <c r="AF23" s="90"/>
      <c r="AG23" s="89">
        <v>15</v>
      </c>
      <c r="AH23" s="90"/>
      <c r="AI23" s="87" t="s">
        <v>77</v>
      </c>
    </row>
    <row r="24" spans="1:35" ht="25.5">
      <c r="A24" s="86">
        <v>16</v>
      </c>
      <c r="B24" s="107" t="s">
        <v>87</v>
      </c>
      <c r="C24" s="102">
        <v>2</v>
      </c>
      <c r="D24" s="89"/>
      <c r="E24" s="90"/>
      <c r="F24" s="88"/>
      <c r="G24" s="91"/>
      <c r="H24" s="90"/>
      <c r="I24" s="93">
        <f t="shared" si="7"/>
        <v>2</v>
      </c>
      <c r="J24" s="94">
        <f t="shared" si="7"/>
        <v>0</v>
      </c>
      <c r="K24" s="95">
        <f t="shared" si="7"/>
        <v>0</v>
      </c>
      <c r="L24" s="86">
        <f>SUM(I24:K24)</f>
        <v>2</v>
      </c>
      <c r="M24" s="103" t="s">
        <v>50</v>
      </c>
      <c r="N24" s="103"/>
      <c r="O24" s="97">
        <v>20</v>
      </c>
      <c r="P24" s="98">
        <v>50</v>
      </c>
      <c r="Q24" s="99">
        <v>10</v>
      </c>
      <c r="R24" s="100">
        <f t="shared" si="8"/>
        <v>0</v>
      </c>
      <c r="S24" s="100">
        <v>10</v>
      </c>
      <c r="T24" s="100">
        <f t="shared" si="8"/>
        <v>0</v>
      </c>
      <c r="U24" s="100">
        <v>30</v>
      </c>
      <c r="V24" s="101">
        <f>AB24+AH24</f>
        <v>0</v>
      </c>
      <c r="W24" s="88">
        <v>10</v>
      </c>
      <c r="X24" s="89"/>
      <c r="Y24" s="89">
        <v>10</v>
      </c>
      <c r="Z24" s="89"/>
      <c r="AA24" s="89">
        <v>30</v>
      </c>
      <c r="AB24" s="140"/>
      <c r="AC24" s="88"/>
      <c r="AD24" s="89"/>
      <c r="AE24" s="90"/>
      <c r="AF24" s="90"/>
      <c r="AG24" s="89"/>
      <c r="AH24" s="92"/>
      <c r="AI24" s="210" t="s">
        <v>75</v>
      </c>
    </row>
    <row r="25" spans="1:35" ht="25.5">
      <c r="A25" s="269">
        <v>17</v>
      </c>
      <c r="B25" s="280" t="s">
        <v>88</v>
      </c>
      <c r="C25" s="282"/>
      <c r="D25" s="262"/>
      <c r="E25" s="264"/>
      <c r="F25" s="282">
        <v>2</v>
      </c>
      <c r="G25" s="262"/>
      <c r="H25" s="264"/>
      <c r="I25" s="266">
        <f>C25+F25</f>
        <v>2</v>
      </c>
      <c r="J25" s="260">
        <f>D25+G25</f>
        <v>0</v>
      </c>
      <c r="K25" s="254">
        <f>E25+H25</f>
        <v>0</v>
      </c>
      <c r="L25" s="269">
        <v>2</v>
      </c>
      <c r="M25" s="250"/>
      <c r="N25" s="252" t="s">
        <v>50</v>
      </c>
      <c r="O25" s="256">
        <v>20</v>
      </c>
      <c r="P25" s="258">
        <v>50</v>
      </c>
      <c r="Q25" s="266">
        <v>10</v>
      </c>
      <c r="R25" s="260">
        <f>AD25+AD26</f>
        <v>0</v>
      </c>
      <c r="S25" s="260">
        <v>10</v>
      </c>
      <c r="T25" s="260">
        <f>AF25+AF26</f>
        <v>0</v>
      </c>
      <c r="U25" s="260">
        <v>30</v>
      </c>
      <c r="V25" s="254">
        <f>AH25+AH26</f>
        <v>0</v>
      </c>
      <c r="W25" s="88"/>
      <c r="X25" s="89"/>
      <c r="Y25" s="89"/>
      <c r="Z25" s="89"/>
      <c r="AA25" s="89"/>
      <c r="AB25" s="140"/>
      <c r="AC25" s="88">
        <v>5</v>
      </c>
      <c r="AD25" s="102"/>
      <c r="AE25" s="90">
        <v>5</v>
      </c>
      <c r="AF25" s="90"/>
      <c r="AG25" s="89">
        <v>15</v>
      </c>
      <c r="AH25" s="90"/>
      <c r="AI25" s="87" t="s">
        <v>62</v>
      </c>
    </row>
    <row r="26" spans="1:35" ht="12.75">
      <c r="A26" s="279"/>
      <c r="B26" s="281"/>
      <c r="C26" s="283"/>
      <c r="D26" s="263"/>
      <c r="E26" s="265"/>
      <c r="F26" s="283"/>
      <c r="G26" s="263"/>
      <c r="H26" s="265"/>
      <c r="I26" s="267"/>
      <c r="J26" s="261"/>
      <c r="K26" s="268"/>
      <c r="L26" s="270"/>
      <c r="M26" s="251"/>
      <c r="N26" s="253"/>
      <c r="O26" s="257"/>
      <c r="P26" s="259"/>
      <c r="Q26" s="267"/>
      <c r="R26" s="261"/>
      <c r="S26" s="261"/>
      <c r="T26" s="261"/>
      <c r="U26" s="261"/>
      <c r="V26" s="255"/>
      <c r="W26" s="88"/>
      <c r="X26" s="89"/>
      <c r="Y26" s="89"/>
      <c r="Z26" s="89"/>
      <c r="AA26" s="89"/>
      <c r="AB26" s="140"/>
      <c r="AC26" s="88">
        <v>5</v>
      </c>
      <c r="AD26" s="102"/>
      <c r="AE26" s="90">
        <v>5</v>
      </c>
      <c r="AF26" s="90"/>
      <c r="AG26" s="89">
        <v>15</v>
      </c>
      <c r="AH26" s="90"/>
      <c r="AI26" s="87" t="s">
        <v>63</v>
      </c>
    </row>
    <row r="27" spans="1:35" ht="25.5">
      <c r="A27" s="86">
        <v>18</v>
      </c>
      <c r="B27" s="87" t="s">
        <v>89</v>
      </c>
      <c r="C27" s="88"/>
      <c r="D27" s="89"/>
      <c r="E27" s="90"/>
      <c r="F27" s="88">
        <v>1</v>
      </c>
      <c r="G27" s="91"/>
      <c r="H27" s="92"/>
      <c r="I27" s="93">
        <f aca="true" t="shared" si="9" ref="I27:K30">C27+F27</f>
        <v>1</v>
      </c>
      <c r="J27" s="94">
        <f t="shared" si="9"/>
        <v>0</v>
      </c>
      <c r="K27" s="95">
        <f t="shared" si="9"/>
        <v>0</v>
      </c>
      <c r="L27" s="86">
        <f>SUM(I27:K27)</f>
        <v>1</v>
      </c>
      <c r="M27" s="106"/>
      <c r="N27" s="147" t="s">
        <v>50</v>
      </c>
      <c r="O27" s="97">
        <v>10</v>
      </c>
      <c r="P27" s="98">
        <v>25</v>
      </c>
      <c r="Q27" s="93">
        <v>10</v>
      </c>
      <c r="R27" s="94">
        <f>X27+AD27</f>
        <v>0</v>
      </c>
      <c r="S27" s="94">
        <f>Y27+AE27</f>
        <v>0</v>
      </c>
      <c r="T27" s="94">
        <f>Z27+AF27</f>
        <v>0</v>
      </c>
      <c r="U27" s="94">
        <v>15</v>
      </c>
      <c r="V27" s="114">
        <f>AB27+AH27</f>
        <v>0</v>
      </c>
      <c r="W27" s="88"/>
      <c r="X27" s="89"/>
      <c r="Y27" s="89"/>
      <c r="Z27" s="89"/>
      <c r="AA27" s="89"/>
      <c r="AB27" s="140"/>
      <c r="AC27" s="88">
        <v>10</v>
      </c>
      <c r="AD27" s="89"/>
      <c r="AE27" s="90"/>
      <c r="AF27" s="90"/>
      <c r="AG27" s="89">
        <v>15</v>
      </c>
      <c r="AH27" s="92"/>
      <c r="AI27" s="87" t="s">
        <v>82</v>
      </c>
    </row>
    <row r="28" spans="1:35" ht="39">
      <c r="A28" s="86">
        <v>19</v>
      </c>
      <c r="B28" s="107" t="s">
        <v>93</v>
      </c>
      <c r="C28" s="102"/>
      <c r="D28" s="89"/>
      <c r="E28" s="90"/>
      <c r="F28" s="88">
        <v>3</v>
      </c>
      <c r="G28" s="91"/>
      <c r="H28" s="90"/>
      <c r="I28" s="93">
        <f t="shared" si="9"/>
        <v>3</v>
      </c>
      <c r="J28" s="94">
        <f t="shared" si="9"/>
        <v>0</v>
      </c>
      <c r="K28" s="95">
        <f t="shared" si="9"/>
        <v>0</v>
      </c>
      <c r="L28" s="86">
        <f>SUM(I28:K28)</f>
        <v>3</v>
      </c>
      <c r="M28" s="106"/>
      <c r="N28" s="148" t="s">
        <v>49</v>
      </c>
      <c r="O28" s="97">
        <v>25</v>
      </c>
      <c r="P28" s="98">
        <v>75</v>
      </c>
      <c r="Q28" s="93">
        <v>10</v>
      </c>
      <c r="R28" s="94">
        <f>X28+AD28</f>
        <v>0</v>
      </c>
      <c r="S28" s="94">
        <v>15</v>
      </c>
      <c r="T28" s="94">
        <f>Z28+AF28</f>
        <v>0</v>
      </c>
      <c r="U28" s="94">
        <v>50</v>
      </c>
      <c r="V28" s="114">
        <f>AB28+AH28</f>
        <v>0</v>
      </c>
      <c r="W28" s="88"/>
      <c r="X28" s="89"/>
      <c r="Y28" s="89"/>
      <c r="Z28" s="89"/>
      <c r="AA28" s="89"/>
      <c r="AB28" s="140"/>
      <c r="AC28" s="88">
        <v>10</v>
      </c>
      <c r="AD28" s="102"/>
      <c r="AE28" s="89">
        <v>15</v>
      </c>
      <c r="AF28" s="89"/>
      <c r="AG28" s="89">
        <v>50</v>
      </c>
      <c r="AH28" s="90"/>
      <c r="AI28" s="107" t="s">
        <v>133</v>
      </c>
    </row>
    <row r="29" spans="1:35" ht="25.5">
      <c r="A29" s="86">
        <v>20</v>
      </c>
      <c r="B29" s="87" t="s">
        <v>129</v>
      </c>
      <c r="C29" s="102">
        <v>3</v>
      </c>
      <c r="D29" s="89"/>
      <c r="E29" s="90"/>
      <c r="F29" s="88"/>
      <c r="G29" s="89"/>
      <c r="H29" s="90"/>
      <c r="I29" s="93">
        <f t="shared" si="9"/>
        <v>3</v>
      </c>
      <c r="J29" s="94">
        <f t="shared" si="9"/>
        <v>0</v>
      </c>
      <c r="K29" s="95">
        <f t="shared" si="9"/>
        <v>0</v>
      </c>
      <c r="L29" s="86">
        <f>SUM(I29:K29)</f>
        <v>3</v>
      </c>
      <c r="M29" s="103" t="s">
        <v>50</v>
      </c>
      <c r="N29" s="103"/>
      <c r="O29" s="97">
        <f>SUM(Q29:T29)</f>
        <v>40</v>
      </c>
      <c r="P29" s="98">
        <v>75</v>
      </c>
      <c r="Q29" s="93">
        <v>15</v>
      </c>
      <c r="R29" s="94">
        <f>X29+AD29</f>
        <v>0</v>
      </c>
      <c r="S29" s="94">
        <f>Y29+AE29</f>
        <v>25</v>
      </c>
      <c r="T29" s="94">
        <f>Z29+AF29</f>
        <v>0</v>
      </c>
      <c r="U29" s="94">
        <v>35</v>
      </c>
      <c r="V29" s="114">
        <f>AB29+AH29</f>
        <v>0</v>
      </c>
      <c r="W29" s="88">
        <v>15</v>
      </c>
      <c r="X29" s="102"/>
      <c r="Y29" s="102">
        <v>25</v>
      </c>
      <c r="Z29" s="102"/>
      <c r="AA29" s="89">
        <v>35</v>
      </c>
      <c r="AB29" s="140"/>
      <c r="AC29" s="88"/>
      <c r="AD29" s="102"/>
      <c r="AE29" s="102"/>
      <c r="AF29" s="102"/>
      <c r="AG29" s="89"/>
      <c r="AH29" s="90"/>
      <c r="AI29" s="87" t="s">
        <v>77</v>
      </c>
    </row>
    <row r="30" spans="1:35" ht="25.5">
      <c r="A30" s="86">
        <v>21</v>
      </c>
      <c r="B30" s="224" t="s">
        <v>90</v>
      </c>
      <c r="C30" s="236"/>
      <c r="D30" s="226"/>
      <c r="E30" s="227"/>
      <c r="F30" s="225">
        <v>2</v>
      </c>
      <c r="G30" s="226"/>
      <c r="H30" s="227"/>
      <c r="I30" s="225">
        <f t="shared" si="9"/>
        <v>2</v>
      </c>
      <c r="J30" s="226">
        <f t="shared" si="9"/>
        <v>0</v>
      </c>
      <c r="K30" s="230">
        <f t="shared" si="9"/>
        <v>0</v>
      </c>
      <c r="L30" s="231">
        <f>SUM(I30:K30)</f>
        <v>2</v>
      </c>
      <c r="M30" s="237"/>
      <c r="N30" s="233" t="s">
        <v>50</v>
      </c>
      <c r="O30" s="234">
        <v>15</v>
      </c>
      <c r="P30" s="234">
        <v>50</v>
      </c>
      <c r="Q30" s="225">
        <v>15</v>
      </c>
      <c r="R30" s="226">
        <v>0</v>
      </c>
      <c r="S30" s="226">
        <f>Y30+AE30</f>
        <v>0</v>
      </c>
      <c r="T30" s="226">
        <f>Z30+AF30</f>
        <v>0</v>
      </c>
      <c r="U30" s="226">
        <v>35</v>
      </c>
      <c r="V30" s="229">
        <f>AB30+AH30</f>
        <v>0</v>
      </c>
      <c r="W30" s="225"/>
      <c r="X30" s="236"/>
      <c r="Y30" s="236"/>
      <c r="Z30" s="236"/>
      <c r="AA30" s="226"/>
      <c r="AB30" s="235"/>
      <c r="AC30" s="225">
        <v>15</v>
      </c>
      <c r="AD30" s="236"/>
      <c r="AE30" s="236"/>
      <c r="AF30" s="236"/>
      <c r="AG30" s="226">
        <v>35</v>
      </c>
      <c r="AH30" s="227"/>
      <c r="AI30" s="224" t="s">
        <v>101</v>
      </c>
    </row>
    <row r="31" spans="1:35" s="4" customFormat="1" ht="46.5" customHeight="1">
      <c r="A31" s="86">
        <v>22</v>
      </c>
      <c r="B31" s="87" t="s">
        <v>100</v>
      </c>
      <c r="C31" s="1"/>
      <c r="D31" s="89"/>
      <c r="E31" s="215">
        <v>0.5</v>
      </c>
      <c r="F31" s="143"/>
      <c r="G31" s="89"/>
      <c r="H31" s="142">
        <v>0.5</v>
      </c>
      <c r="I31" s="93"/>
      <c r="J31" s="94">
        <f>D31+G31</f>
        <v>0</v>
      </c>
      <c r="K31" s="95">
        <v>1</v>
      </c>
      <c r="L31" s="86">
        <v>1</v>
      </c>
      <c r="M31" s="106"/>
      <c r="N31" s="103" t="s">
        <v>50</v>
      </c>
      <c r="O31" s="97">
        <f>SUM(Q31:T31)</f>
        <v>0</v>
      </c>
      <c r="P31" s="98">
        <v>25</v>
      </c>
      <c r="Q31" s="99">
        <f aca="true" t="shared" si="10" ref="Q31:U33">W31+AC31</f>
        <v>0</v>
      </c>
      <c r="R31" s="100">
        <f t="shared" si="10"/>
        <v>0</v>
      </c>
      <c r="S31" s="100">
        <f t="shared" si="10"/>
        <v>0</v>
      </c>
      <c r="T31" s="100">
        <f t="shared" si="10"/>
        <v>0</v>
      </c>
      <c r="U31" s="100">
        <f t="shared" si="10"/>
        <v>0</v>
      </c>
      <c r="V31" s="101">
        <v>25</v>
      </c>
      <c r="W31" s="88"/>
      <c r="X31" s="89"/>
      <c r="Y31" s="89"/>
      <c r="Z31" s="89"/>
      <c r="AA31" s="89"/>
      <c r="AB31" s="140">
        <v>10</v>
      </c>
      <c r="AC31" s="88"/>
      <c r="AD31" s="102"/>
      <c r="AE31" s="102"/>
      <c r="AF31" s="102"/>
      <c r="AG31" s="89"/>
      <c r="AH31" s="178">
        <v>15</v>
      </c>
      <c r="AI31" s="115" t="s">
        <v>96</v>
      </c>
    </row>
    <row r="32" spans="1:35" s="4" customFormat="1" ht="45" customHeight="1">
      <c r="A32" s="86">
        <v>23</v>
      </c>
      <c r="B32" s="146" t="s">
        <v>48</v>
      </c>
      <c r="C32" s="102"/>
      <c r="D32" s="89"/>
      <c r="E32" s="92"/>
      <c r="F32" s="143"/>
      <c r="G32" s="89"/>
      <c r="H32" s="142">
        <v>1</v>
      </c>
      <c r="I32" s="93"/>
      <c r="J32" s="94">
        <f>D32+G32</f>
        <v>0</v>
      </c>
      <c r="K32" s="95">
        <v>1</v>
      </c>
      <c r="L32" s="86">
        <v>1</v>
      </c>
      <c r="M32" s="106"/>
      <c r="N32" s="103" t="s">
        <v>50</v>
      </c>
      <c r="O32" s="97">
        <f>SUM(Q32:T32)</f>
        <v>0</v>
      </c>
      <c r="P32" s="98">
        <v>25</v>
      </c>
      <c r="Q32" s="99">
        <f t="shared" si="10"/>
        <v>0</v>
      </c>
      <c r="R32" s="100">
        <f t="shared" si="10"/>
        <v>0</v>
      </c>
      <c r="S32" s="100">
        <f t="shared" si="10"/>
        <v>0</v>
      </c>
      <c r="T32" s="100">
        <f t="shared" si="10"/>
        <v>0</v>
      </c>
      <c r="U32" s="100">
        <f t="shared" si="10"/>
        <v>0</v>
      </c>
      <c r="V32" s="101">
        <v>25</v>
      </c>
      <c r="W32" s="88"/>
      <c r="X32" s="89"/>
      <c r="Y32" s="89"/>
      <c r="Z32" s="89"/>
      <c r="AA32" s="89"/>
      <c r="AB32" s="140"/>
      <c r="AC32" s="88"/>
      <c r="AD32" s="102"/>
      <c r="AE32" s="102"/>
      <c r="AF32" s="102"/>
      <c r="AG32" s="89"/>
      <c r="AH32" s="92">
        <v>25</v>
      </c>
      <c r="AI32" s="87" t="s">
        <v>53</v>
      </c>
    </row>
    <row r="33" spans="1:35" s="4" customFormat="1" ht="36.75" customHeight="1" thickBot="1">
      <c r="A33" s="86">
        <v>24</v>
      </c>
      <c r="B33" s="87" t="s">
        <v>98</v>
      </c>
      <c r="C33" s="88"/>
      <c r="D33" s="89"/>
      <c r="E33" s="145"/>
      <c r="F33" s="144"/>
      <c r="G33" s="116"/>
      <c r="H33" s="142">
        <v>1</v>
      </c>
      <c r="I33" s="93"/>
      <c r="J33" s="94">
        <f>D33+G33</f>
        <v>0</v>
      </c>
      <c r="K33" s="95">
        <v>1</v>
      </c>
      <c r="L33" s="86">
        <v>1</v>
      </c>
      <c r="M33" s="106"/>
      <c r="N33" s="103" t="s">
        <v>50</v>
      </c>
      <c r="O33" s="97">
        <f>SUM(Q33:T33)</f>
        <v>0</v>
      </c>
      <c r="P33" s="98">
        <v>25</v>
      </c>
      <c r="Q33" s="99">
        <f t="shared" si="10"/>
        <v>0</v>
      </c>
      <c r="R33" s="100">
        <f t="shared" si="10"/>
        <v>0</v>
      </c>
      <c r="S33" s="100">
        <f t="shared" si="10"/>
        <v>0</v>
      </c>
      <c r="T33" s="100">
        <f t="shared" si="10"/>
        <v>0</v>
      </c>
      <c r="U33" s="100">
        <f t="shared" si="10"/>
        <v>0</v>
      </c>
      <c r="V33" s="101">
        <v>25</v>
      </c>
      <c r="W33" s="88"/>
      <c r="X33" s="89"/>
      <c r="Y33" s="89"/>
      <c r="Z33" s="89"/>
      <c r="AA33" s="89"/>
      <c r="AB33" s="140"/>
      <c r="AC33" s="88"/>
      <c r="AD33" s="102"/>
      <c r="AE33" s="102"/>
      <c r="AF33" s="102"/>
      <c r="AG33" s="89"/>
      <c r="AH33" s="90">
        <v>25</v>
      </c>
      <c r="AI33" s="87" t="s">
        <v>54</v>
      </c>
    </row>
    <row r="34" spans="1:35" ht="12.75" customHeight="1" thickBot="1">
      <c r="A34" s="312" t="s">
        <v>6</v>
      </c>
      <c r="B34" s="313"/>
      <c r="C34" s="117">
        <f>SUM(C8:C33)</f>
        <v>33.5</v>
      </c>
      <c r="D34" s="118">
        <f>SUM(D8:D33)</f>
        <v>0</v>
      </c>
      <c r="E34" s="216">
        <v>0.5</v>
      </c>
      <c r="F34" s="135">
        <f>SUM(F8:F33)</f>
        <v>28.5</v>
      </c>
      <c r="G34" s="118">
        <f>SUM(G8:G33)</f>
        <v>0</v>
      </c>
      <c r="H34" s="137">
        <f>SUM(H8:H33)</f>
        <v>2.5</v>
      </c>
      <c r="I34" s="136">
        <f>SUM(I8:I33)</f>
        <v>62</v>
      </c>
      <c r="J34" s="119">
        <f>SUM(J8:J33)</f>
        <v>0</v>
      </c>
      <c r="K34" s="120">
        <f>SUM(K8:K33)</f>
        <v>3</v>
      </c>
      <c r="L34" s="121">
        <f>SUM(L8:L33)</f>
        <v>65</v>
      </c>
      <c r="M34" s="122">
        <f>COUNTIF(M8:M33,"EGZ")</f>
        <v>1</v>
      </c>
      <c r="N34" s="123">
        <f>COUNTIF(N8:N33,"EGZ")</f>
        <v>4</v>
      </c>
      <c r="O34" s="124">
        <f aca="true" t="shared" si="11" ref="O34:AH34">SUM(O8:O33)</f>
        <v>984</v>
      </c>
      <c r="P34" s="121">
        <f t="shared" si="11"/>
        <v>1634</v>
      </c>
      <c r="Q34" s="123">
        <f t="shared" si="11"/>
        <v>354</v>
      </c>
      <c r="R34" s="123">
        <f t="shared" si="11"/>
        <v>145</v>
      </c>
      <c r="S34" s="123">
        <f t="shared" si="11"/>
        <v>485</v>
      </c>
      <c r="T34" s="123">
        <f t="shared" si="11"/>
        <v>0</v>
      </c>
      <c r="U34" s="123">
        <f t="shared" si="11"/>
        <v>575</v>
      </c>
      <c r="V34" s="123">
        <f t="shared" si="11"/>
        <v>75</v>
      </c>
      <c r="W34" s="125">
        <f t="shared" si="11"/>
        <v>202</v>
      </c>
      <c r="X34" s="125">
        <f t="shared" si="11"/>
        <v>85</v>
      </c>
      <c r="Y34" s="125">
        <f t="shared" si="11"/>
        <v>260</v>
      </c>
      <c r="Z34" s="125">
        <f t="shared" si="11"/>
        <v>0</v>
      </c>
      <c r="AA34" s="138">
        <f t="shared" si="11"/>
        <v>305</v>
      </c>
      <c r="AB34" s="138">
        <f t="shared" si="11"/>
        <v>10</v>
      </c>
      <c r="AC34" s="125">
        <f t="shared" si="11"/>
        <v>152</v>
      </c>
      <c r="AD34" s="125">
        <f t="shared" si="11"/>
        <v>60</v>
      </c>
      <c r="AE34" s="125">
        <f t="shared" si="11"/>
        <v>225</v>
      </c>
      <c r="AF34" s="125">
        <f t="shared" si="11"/>
        <v>0</v>
      </c>
      <c r="AG34" s="125">
        <f t="shared" si="11"/>
        <v>270</v>
      </c>
      <c r="AH34" s="138">
        <f t="shared" si="11"/>
        <v>65</v>
      </c>
      <c r="AI34" s="209"/>
    </row>
    <row r="35" spans="1:35" ht="13.5" thickBot="1">
      <c r="A35" s="126"/>
      <c r="B35" s="121" t="s">
        <v>26</v>
      </c>
      <c r="C35" s="314">
        <f>SUM(C34:E34)</f>
        <v>34</v>
      </c>
      <c r="D35" s="315"/>
      <c r="E35" s="316"/>
      <c r="F35" s="317">
        <f>SUM(F34:H34)</f>
        <v>31</v>
      </c>
      <c r="G35" s="318"/>
      <c r="H35" s="318"/>
      <c r="I35" s="127"/>
      <c r="J35" s="319" t="s">
        <v>34</v>
      </c>
      <c r="K35" s="320"/>
      <c r="L35" s="321"/>
      <c r="M35" s="322" t="s">
        <v>35</v>
      </c>
      <c r="N35" s="323"/>
      <c r="O35" s="126"/>
      <c r="P35" s="128"/>
      <c r="Q35" s="335">
        <f>Q34+R34+S34+T34</f>
        <v>984</v>
      </c>
      <c r="R35" s="336"/>
      <c r="S35" s="336"/>
      <c r="T35" s="337"/>
      <c r="U35" s="334">
        <f>U34+V34</f>
        <v>650</v>
      </c>
      <c r="V35" s="338"/>
      <c r="W35" s="319">
        <f>SUM(W34:Z34)</f>
        <v>547</v>
      </c>
      <c r="X35" s="339"/>
      <c r="Y35" s="339"/>
      <c r="Z35" s="340"/>
      <c r="AA35" s="331">
        <f>SUM(AA34:AB34)</f>
        <v>315</v>
      </c>
      <c r="AB35" s="323"/>
      <c r="AC35" s="319">
        <f>SUM(AC34:AF34)</f>
        <v>437</v>
      </c>
      <c r="AD35" s="339"/>
      <c r="AE35" s="339"/>
      <c r="AF35" s="340"/>
      <c r="AG35" s="331">
        <f>SUM(AG34:AH34)</f>
        <v>335</v>
      </c>
      <c r="AH35" s="323"/>
      <c r="AI35" s="129"/>
    </row>
    <row r="36" spans="1:35" ht="13.5" thickBot="1">
      <c r="A36" s="126"/>
      <c r="B36" s="130"/>
      <c r="C36" s="130"/>
      <c r="D36" s="130"/>
      <c r="E36" s="131"/>
      <c r="F36" s="130"/>
      <c r="G36" s="130"/>
      <c r="H36" s="130"/>
      <c r="I36" s="126"/>
      <c r="J36" s="331" t="s">
        <v>32</v>
      </c>
      <c r="K36" s="332"/>
      <c r="L36" s="332"/>
      <c r="M36" s="332"/>
      <c r="N36" s="333"/>
      <c r="O36" s="132"/>
      <c r="P36" s="128"/>
      <c r="Q36" s="334">
        <f>Q35+U35</f>
        <v>1634</v>
      </c>
      <c r="R36" s="332"/>
      <c r="S36" s="332"/>
      <c r="T36" s="332"/>
      <c r="U36" s="332"/>
      <c r="V36" s="333"/>
      <c r="W36" s="331">
        <f>W35+AA35</f>
        <v>862</v>
      </c>
      <c r="X36" s="332"/>
      <c r="Y36" s="332"/>
      <c r="Z36" s="332"/>
      <c r="AA36" s="332"/>
      <c r="AB36" s="333"/>
      <c r="AC36" s="331">
        <f>AC35+AG35</f>
        <v>772</v>
      </c>
      <c r="AD36" s="322"/>
      <c r="AE36" s="322"/>
      <c r="AF36" s="322"/>
      <c r="AG36" s="322"/>
      <c r="AH36" s="323"/>
      <c r="AI36" s="129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  <c r="P37" s="5"/>
      <c r="Q37" s="8"/>
      <c r="R37" s="8"/>
      <c r="S37" s="8"/>
      <c r="T37" s="8"/>
      <c r="U37" s="8"/>
      <c r="V37" s="9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6"/>
    </row>
    <row r="38" spans="1:35" ht="12.75">
      <c r="A38" s="348" t="s">
        <v>19</v>
      </c>
      <c r="B38" s="349"/>
      <c r="C38" s="350" t="s">
        <v>20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2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2.75">
      <c r="A39" s="353" t="s">
        <v>37</v>
      </c>
      <c r="B39" s="354"/>
      <c r="C39" s="354" t="s">
        <v>8</v>
      </c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26" t="s">
        <v>22</v>
      </c>
      <c r="S39" s="13"/>
      <c r="T39" s="13"/>
      <c r="U39" s="13"/>
      <c r="V39" s="14"/>
      <c r="W39" s="1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2.75">
      <c r="A40" s="341" t="s">
        <v>30</v>
      </c>
      <c r="B40" s="342"/>
      <c r="C40" s="354" t="s">
        <v>9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15" t="s">
        <v>16</v>
      </c>
      <c r="S40" s="13"/>
      <c r="T40" s="13"/>
      <c r="U40" s="14"/>
      <c r="V40" s="29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3.5" thickBot="1">
      <c r="A41" s="341"/>
      <c r="B41" s="342"/>
      <c r="C41" s="342" t="s">
        <v>12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27" t="s">
        <v>36</v>
      </c>
      <c r="S41" s="16"/>
      <c r="T41" s="16"/>
      <c r="U41" s="17"/>
      <c r="V41" s="2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3.5" thickBot="1">
      <c r="A42" s="343"/>
      <c r="B42" s="344"/>
      <c r="C42" s="345" t="s">
        <v>33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7"/>
      <c r="R42" s="32"/>
      <c r="S42" s="31"/>
      <c r="T42" s="31"/>
      <c r="U42" s="31"/>
      <c r="V42" s="30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ht="12.75">
      <c r="V43" s="3"/>
    </row>
    <row r="46" ht="12.75">
      <c r="B46" s="1" t="s">
        <v>103</v>
      </c>
    </row>
  </sheetData>
  <sheetProtection/>
  <mergeCells count="71">
    <mergeCell ref="A41:B41"/>
    <mergeCell ref="C41:Q41"/>
    <mergeCell ref="A42:B42"/>
    <mergeCell ref="C42:Q42"/>
    <mergeCell ref="A38:B38"/>
    <mergeCell ref="C38:V38"/>
    <mergeCell ref="A39:B39"/>
    <mergeCell ref="C39:Q39"/>
    <mergeCell ref="A40:B40"/>
    <mergeCell ref="C40:Q40"/>
    <mergeCell ref="AG35:AH35"/>
    <mergeCell ref="J36:N36"/>
    <mergeCell ref="Q36:V36"/>
    <mergeCell ref="W36:AB36"/>
    <mergeCell ref="AC36:AH36"/>
    <mergeCell ref="Q35:T35"/>
    <mergeCell ref="U35:V35"/>
    <mergeCell ref="W35:Z35"/>
    <mergeCell ref="AA35:AB35"/>
    <mergeCell ref="AC35:AF35"/>
    <mergeCell ref="A34:B34"/>
    <mergeCell ref="C35:E35"/>
    <mergeCell ref="F35:H35"/>
    <mergeCell ref="J35:L35"/>
    <mergeCell ref="M35:N35"/>
    <mergeCell ref="AI4:AI7"/>
    <mergeCell ref="C5:H5"/>
    <mergeCell ref="I5:L5"/>
    <mergeCell ref="C6:E6"/>
    <mergeCell ref="F6:H6"/>
    <mergeCell ref="K6:K7"/>
    <mergeCell ref="L6:L7"/>
    <mergeCell ref="AC6:AH6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M6:N6"/>
    <mergeCell ref="W6:AB6"/>
    <mergeCell ref="I6:I7"/>
    <mergeCell ref="J6:J7"/>
    <mergeCell ref="AC4:AH5"/>
    <mergeCell ref="A25:A26"/>
    <mergeCell ref="B25:B26"/>
    <mergeCell ref="C25:C26"/>
    <mergeCell ref="D25:D26"/>
    <mergeCell ref="E25:E26"/>
    <mergeCell ref="Q25:Q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V25:V26"/>
    <mergeCell ref="O25:O26"/>
    <mergeCell ref="P25:P26"/>
    <mergeCell ref="R25:R26"/>
    <mergeCell ref="S25:S26"/>
    <mergeCell ref="T25:T26"/>
    <mergeCell ref="U25:U26"/>
  </mergeCells>
  <printOptions/>
  <pageMargins left="0" right="0" top="0" bottom="0" header="0" footer="0"/>
  <pageSetup fitToHeight="0" fitToWidth="1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3"/>
  <sheetViews>
    <sheetView zoomScale="90" zoomScaleNormal="90" zoomScalePageLayoutView="70" workbookViewId="0" topLeftCell="A22">
      <selection activeCell="D37" sqref="D37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75390625" style="1" customWidth="1"/>
    <col min="4" max="5" width="4.00390625" style="1" customWidth="1"/>
    <col min="6" max="6" width="6.75390625" style="1" customWidth="1"/>
    <col min="7" max="7" width="3.125" style="1" customWidth="1"/>
    <col min="8" max="8" width="4.50390625" style="1" customWidth="1"/>
    <col min="9" max="9" width="5.50390625" style="1" customWidth="1"/>
    <col min="10" max="10" width="4.5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50390625" style="1" bestFit="1" customWidth="1"/>
    <col min="26" max="26" width="4.00390625" style="1" customWidth="1"/>
    <col min="27" max="27" width="5.50390625" style="1" bestFit="1" customWidth="1"/>
    <col min="28" max="28" width="4.50390625" style="1" bestFit="1" customWidth="1"/>
    <col min="29" max="30" width="3.875" style="1" customWidth="1"/>
    <col min="31" max="31" width="5.50390625" style="1" customWidth="1"/>
    <col min="32" max="33" width="3.875" style="1" customWidth="1"/>
    <col min="34" max="34" width="5.25390625" style="1" customWidth="1"/>
    <col min="35" max="35" width="28.125" style="1" customWidth="1"/>
    <col min="36" max="16384" width="9.125" style="1" customWidth="1"/>
  </cols>
  <sheetData>
    <row r="1" spans="1:2" ht="12.75">
      <c r="A1" s="297"/>
      <c r="B1" s="297"/>
    </row>
    <row r="2" spans="1:35" ht="36.75" customHeight="1" thickBot="1">
      <c r="A2" s="298" t="s">
        <v>131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0"/>
    </row>
    <row r="3" spans="1:35" ht="43.5" customHeight="1" thickBot="1">
      <c r="A3" s="299" t="s">
        <v>136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21"/>
    </row>
    <row r="4" spans="1:35" ht="14.25" customHeight="1" thickBot="1">
      <c r="A4" s="301" t="s">
        <v>17</v>
      </c>
      <c r="B4" s="304" t="s">
        <v>18</v>
      </c>
      <c r="C4" s="273" t="s">
        <v>7</v>
      </c>
      <c r="D4" s="274"/>
      <c r="E4" s="274"/>
      <c r="F4" s="274"/>
      <c r="G4" s="274"/>
      <c r="H4" s="274"/>
      <c r="I4" s="274"/>
      <c r="J4" s="274"/>
      <c r="K4" s="274"/>
      <c r="L4" s="307"/>
      <c r="M4" s="308" t="s">
        <v>10</v>
      </c>
      <c r="N4" s="309"/>
      <c r="O4" s="284" t="s">
        <v>39</v>
      </c>
      <c r="P4" s="287" t="s">
        <v>38</v>
      </c>
      <c r="Q4" s="273" t="s">
        <v>1</v>
      </c>
      <c r="R4" s="274"/>
      <c r="S4" s="274"/>
      <c r="T4" s="274"/>
      <c r="U4" s="274"/>
      <c r="V4" s="275"/>
      <c r="W4" s="273" t="s">
        <v>0</v>
      </c>
      <c r="X4" s="274"/>
      <c r="Y4" s="274"/>
      <c r="Z4" s="274"/>
      <c r="AA4" s="274"/>
      <c r="AB4" s="275"/>
      <c r="AC4" s="273" t="s">
        <v>25</v>
      </c>
      <c r="AD4" s="274"/>
      <c r="AE4" s="274"/>
      <c r="AF4" s="274"/>
      <c r="AG4" s="274"/>
      <c r="AH4" s="275"/>
      <c r="AI4" s="324" t="s">
        <v>24</v>
      </c>
    </row>
    <row r="5" spans="1:35" ht="12.75" customHeight="1" thickBot="1">
      <c r="A5" s="302"/>
      <c r="B5" s="305"/>
      <c r="C5" s="327" t="s">
        <v>28</v>
      </c>
      <c r="D5" s="328"/>
      <c r="E5" s="328"/>
      <c r="F5" s="328"/>
      <c r="G5" s="328"/>
      <c r="H5" s="329"/>
      <c r="I5" s="327" t="s">
        <v>27</v>
      </c>
      <c r="J5" s="328"/>
      <c r="K5" s="328"/>
      <c r="L5" s="330"/>
      <c r="M5" s="310"/>
      <c r="N5" s="311"/>
      <c r="O5" s="285"/>
      <c r="P5" s="288"/>
      <c r="Q5" s="290"/>
      <c r="R5" s="291"/>
      <c r="S5" s="291"/>
      <c r="T5" s="291"/>
      <c r="U5" s="291"/>
      <c r="V5" s="292"/>
      <c r="W5" s="276"/>
      <c r="X5" s="277"/>
      <c r="Y5" s="277"/>
      <c r="Z5" s="277"/>
      <c r="AA5" s="277"/>
      <c r="AB5" s="278"/>
      <c r="AC5" s="276"/>
      <c r="AD5" s="277"/>
      <c r="AE5" s="277"/>
      <c r="AF5" s="277"/>
      <c r="AG5" s="277"/>
      <c r="AH5" s="278"/>
      <c r="AI5" s="325"/>
    </row>
    <row r="6" spans="1:35" ht="12.75" customHeight="1" thickBot="1">
      <c r="A6" s="302"/>
      <c r="B6" s="305"/>
      <c r="C6" s="327" t="s">
        <v>4</v>
      </c>
      <c r="D6" s="328"/>
      <c r="E6" s="330"/>
      <c r="F6" s="327" t="s">
        <v>5</v>
      </c>
      <c r="G6" s="328"/>
      <c r="H6" s="329"/>
      <c r="I6" s="271" t="s">
        <v>29</v>
      </c>
      <c r="J6" s="271" t="s">
        <v>14</v>
      </c>
      <c r="K6" s="271" t="s">
        <v>15</v>
      </c>
      <c r="L6" s="271" t="s">
        <v>31</v>
      </c>
      <c r="M6" s="293" t="s">
        <v>13</v>
      </c>
      <c r="N6" s="294"/>
      <c r="O6" s="285"/>
      <c r="P6" s="288"/>
      <c r="Q6" s="276"/>
      <c r="R6" s="277"/>
      <c r="S6" s="277"/>
      <c r="T6" s="277"/>
      <c r="U6" s="277"/>
      <c r="V6" s="278"/>
      <c r="W6" s="293" t="s">
        <v>23</v>
      </c>
      <c r="X6" s="294"/>
      <c r="Y6" s="294"/>
      <c r="Z6" s="294"/>
      <c r="AA6" s="294"/>
      <c r="AB6" s="295"/>
      <c r="AC6" s="293" t="s">
        <v>23</v>
      </c>
      <c r="AD6" s="294"/>
      <c r="AE6" s="294"/>
      <c r="AF6" s="294"/>
      <c r="AG6" s="294"/>
      <c r="AH6" s="295"/>
      <c r="AI6" s="295"/>
    </row>
    <row r="7" spans="1:35" ht="13.5" thickBot="1">
      <c r="A7" s="303"/>
      <c r="B7" s="306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72"/>
      <c r="J7" s="272"/>
      <c r="K7" s="272"/>
      <c r="L7" s="296"/>
      <c r="M7" s="11" t="s">
        <v>4</v>
      </c>
      <c r="N7" s="23" t="s">
        <v>5</v>
      </c>
      <c r="O7" s="286"/>
      <c r="P7" s="289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326"/>
    </row>
    <row r="8" spans="1:35" ht="12.75">
      <c r="A8" s="70">
        <v>1</v>
      </c>
      <c r="B8" s="71" t="s">
        <v>40</v>
      </c>
      <c r="C8" s="72">
        <v>4</v>
      </c>
      <c r="D8" s="73"/>
      <c r="E8" s="74"/>
      <c r="F8" s="72"/>
      <c r="G8" s="75"/>
      <c r="H8" s="76"/>
      <c r="I8" s="77">
        <v>4</v>
      </c>
      <c r="J8" s="78">
        <f aca="true" t="shared" si="0" ref="I8:K10">D8+G8</f>
        <v>0</v>
      </c>
      <c r="K8" s="79">
        <f t="shared" si="0"/>
        <v>0</v>
      </c>
      <c r="L8" s="70">
        <v>4</v>
      </c>
      <c r="M8" s="80" t="s">
        <v>49</v>
      </c>
      <c r="N8" s="164"/>
      <c r="O8" s="81">
        <f>SUM(Q8:T8)</f>
        <v>40</v>
      </c>
      <c r="P8" s="82">
        <f>SUM(Q8:V8)</f>
        <v>100</v>
      </c>
      <c r="Q8" s="83">
        <f aca="true" t="shared" si="1" ref="Q8:V8">W8+AC8</f>
        <v>20</v>
      </c>
      <c r="R8" s="84">
        <f t="shared" si="1"/>
        <v>0</v>
      </c>
      <c r="S8" s="84">
        <v>20</v>
      </c>
      <c r="T8" s="84">
        <f t="shared" si="1"/>
        <v>0</v>
      </c>
      <c r="U8" s="84">
        <f t="shared" si="1"/>
        <v>60</v>
      </c>
      <c r="V8" s="85">
        <f t="shared" si="1"/>
        <v>0</v>
      </c>
      <c r="W8" s="72">
        <v>20</v>
      </c>
      <c r="X8" s="73"/>
      <c r="Y8" s="73">
        <v>20</v>
      </c>
      <c r="Z8" s="73"/>
      <c r="AA8" s="73">
        <v>60</v>
      </c>
      <c r="AB8" s="76"/>
      <c r="AC8" s="72"/>
      <c r="AD8" s="74"/>
      <c r="AE8" s="74"/>
      <c r="AF8" s="74"/>
      <c r="AG8" s="73"/>
      <c r="AH8" s="76"/>
      <c r="AI8" s="208" t="s">
        <v>75</v>
      </c>
    </row>
    <row r="9" spans="1:35" ht="25.5">
      <c r="A9" s="86">
        <v>2</v>
      </c>
      <c r="B9" s="87" t="s">
        <v>42</v>
      </c>
      <c r="C9" s="88">
        <v>4</v>
      </c>
      <c r="D9" s="89"/>
      <c r="E9" s="90"/>
      <c r="F9" s="88">
        <v>2</v>
      </c>
      <c r="G9" s="91"/>
      <c r="H9" s="92"/>
      <c r="I9" s="93">
        <f t="shared" si="0"/>
        <v>6</v>
      </c>
      <c r="J9" s="94">
        <f t="shared" si="0"/>
        <v>0</v>
      </c>
      <c r="K9" s="95">
        <f t="shared" si="0"/>
        <v>0</v>
      </c>
      <c r="L9" s="86">
        <f>SUM(I9:K9)</f>
        <v>6</v>
      </c>
      <c r="M9" s="96"/>
      <c r="N9" s="162" t="s">
        <v>49</v>
      </c>
      <c r="O9" s="97">
        <f>SUM(Q9:T9)</f>
        <v>120</v>
      </c>
      <c r="P9" s="98">
        <f>SUM(Q9:V9)</f>
        <v>150</v>
      </c>
      <c r="Q9" s="99">
        <f>W9+AC9</f>
        <v>30</v>
      </c>
      <c r="R9" s="100">
        <f>X9+AD9</f>
        <v>30</v>
      </c>
      <c r="S9" s="100">
        <f>Y9+AE9</f>
        <v>60</v>
      </c>
      <c r="T9" s="100">
        <f>Z9+AF9</f>
        <v>0</v>
      </c>
      <c r="U9" s="100">
        <v>30</v>
      </c>
      <c r="V9" s="101">
        <f>AB9+AH9</f>
        <v>0</v>
      </c>
      <c r="W9" s="88">
        <v>30</v>
      </c>
      <c r="X9" s="89">
        <v>15</v>
      </c>
      <c r="Y9" s="89">
        <v>30</v>
      </c>
      <c r="Z9" s="89"/>
      <c r="AA9" s="89">
        <v>15</v>
      </c>
      <c r="AB9" s="92"/>
      <c r="AC9" s="88"/>
      <c r="AD9" s="90">
        <v>15</v>
      </c>
      <c r="AE9" s="90">
        <v>30</v>
      </c>
      <c r="AF9" s="90"/>
      <c r="AG9" s="89">
        <v>15</v>
      </c>
      <c r="AH9" s="90"/>
      <c r="AI9" s="87" t="s">
        <v>51</v>
      </c>
    </row>
    <row r="10" spans="1:35" ht="25.5">
      <c r="A10" s="86">
        <v>3</v>
      </c>
      <c r="B10" s="87" t="s">
        <v>132</v>
      </c>
      <c r="C10" s="102">
        <v>3</v>
      </c>
      <c r="D10" s="89"/>
      <c r="E10" s="90"/>
      <c r="F10" s="88"/>
      <c r="G10" s="91"/>
      <c r="H10" s="90"/>
      <c r="I10" s="93">
        <f t="shared" si="0"/>
        <v>3</v>
      </c>
      <c r="J10" s="94">
        <f t="shared" si="0"/>
        <v>0</v>
      </c>
      <c r="K10" s="95">
        <f t="shared" si="0"/>
        <v>0</v>
      </c>
      <c r="L10" s="86">
        <f>SUM(I10:K10)</f>
        <v>3</v>
      </c>
      <c r="M10" s="103" t="s">
        <v>50</v>
      </c>
      <c r="N10" s="103"/>
      <c r="O10" s="97">
        <f>SUM(Q10:T10)</f>
        <v>60</v>
      </c>
      <c r="P10" s="98">
        <f>SUM(Q10:V10)</f>
        <v>75</v>
      </c>
      <c r="Q10" s="99">
        <f>W10+AC10</f>
        <v>30</v>
      </c>
      <c r="R10" s="100">
        <v>30</v>
      </c>
      <c r="S10" s="100">
        <v>0</v>
      </c>
      <c r="T10" s="100">
        <f>Z10+AF10</f>
        <v>0</v>
      </c>
      <c r="U10" s="100">
        <f>AA10+AG10</f>
        <v>15</v>
      </c>
      <c r="V10" s="101">
        <f>AB10+AH10</f>
        <v>0</v>
      </c>
      <c r="W10" s="88">
        <v>30</v>
      </c>
      <c r="X10" s="89">
        <v>30</v>
      </c>
      <c r="Y10" s="89"/>
      <c r="Z10" s="89"/>
      <c r="AA10" s="89">
        <v>15</v>
      </c>
      <c r="AB10" s="92"/>
      <c r="AC10" s="88"/>
      <c r="AD10" s="102"/>
      <c r="AE10" s="89"/>
      <c r="AF10" s="89"/>
      <c r="AG10" s="89"/>
      <c r="AH10" s="90"/>
      <c r="AI10" s="87" t="s">
        <v>51</v>
      </c>
    </row>
    <row r="11" spans="1:35" ht="12.75">
      <c r="A11" s="86">
        <v>4</v>
      </c>
      <c r="B11" s="87" t="s">
        <v>102</v>
      </c>
      <c r="C11" s="104">
        <v>1.5</v>
      </c>
      <c r="D11" s="89"/>
      <c r="E11" s="92"/>
      <c r="F11" s="102">
        <v>1.5</v>
      </c>
      <c r="G11" s="89"/>
      <c r="H11" s="92"/>
      <c r="I11" s="93">
        <v>3</v>
      </c>
      <c r="J11" s="94"/>
      <c r="K11" s="95"/>
      <c r="L11" s="86">
        <v>3</v>
      </c>
      <c r="M11" s="105"/>
      <c r="N11" s="103" t="s">
        <v>50</v>
      </c>
      <c r="O11" s="97">
        <v>60</v>
      </c>
      <c r="P11" s="98">
        <v>75</v>
      </c>
      <c r="Q11" s="99">
        <v>0</v>
      </c>
      <c r="R11" s="100">
        <v>0</v>
      </c>
      <c r="S11" s="100">
        <v>60</v>
      </c>
      <c r="T11" s="100">
        <v>0</v>
      </c>
      <c r="U11" s="100">
        <v>15</v>
      </c>
      <c r="V11" s="101">
        <v>0</v>
      </c>
      <c r="W11" s="88"/>
      <c r="X11" s="89"/>
      <c r="Y11" s="89">
        <v>30</v>
      </c>
      <c r="Z11" s="89"/>
      <c r="AA11" s="89">
        <v>10</v>
      </c>
      <c r="AB11" s="92"/>
      <c r="AC11" s="88"/>
      <c r="AD11" s="102"/>
      <c r="AE11" s="102">
        <v>30</v>
      </c>
      <c r="AF11" s="102"/>
      <c r="AG11" s="89">
        <v>5</v>
      </c>
      <c r="AH11" s="90"/>
      <c r="AI11" s="87" t="s">
        <v>59</v>
      </c>
    </row>
    <row r="12" spans="1:35" ht="25.5">
      <c r="A12" s="86">
        <v>5</v>
      </c>
      <c r="B12" s="107" t="s">
        <v>134</v>
      </c>
      <c r="C12" s="102">
        <v>3</v>
      </c>
      <c r="D12" s="89"/>
      <c r="E12" s="90"/>
      <c r="F12" s="88"/>
      <c r="G12" s="91"/>
      <c r="H12" s="90"/>
      <c r="I12" s="93">
        <f aca="true" t="shared" si="2" ref="I12:K14">C12+F12</f>
        <v>3</v>
      </c>
      <c r="J12" s="94">
        <f t="shared" si="2"/>
        <v>0</v>
      </c>
      <c r="K12" s="95">
        <f t="shared" si="2"/>
        <v>0</v>
      </c>
      <c r="L12" s="86">
        <f>SUM(I12:K12)</f>
        <v>3</v>
      </c>
      <c r="M12" s="106" t="s">
        <v>50</v>
      </c>
      <c r="N12" s="103"/>
      <c r="O12" s="97">
        <f>SUM(Q12:T12)</f>
        <v>45</v>
      </c>
      <c r="P12" s="98">
        <f>SUM(Q12:V12)</f>
        <v>75</v>
      </c>
      <c r="Q12" s="99">
        <f aca="true" t="shared" si="3" ref="Q12:V14">W12+AC12</f>
        <v>15</v>
      </c>
      <c r="R12" s="100">
        <f t="shared" si="3"/>
        <v>0</v>
      </c>
      <c r="S12" s="100">
        <f t="shared" si="3"/>
        <v>30</v>
      </c>
      <c r="T12" s="100">
        <f t="shared" si="3"/>
        <v>0</v>
      </c>
      <c r="U12" s="100">
        <f t="shared" si="3"/>
        <v>30</v>
      </c>
      <c r="V12" s="101">
        <f t="shared" si="3"/>
        <v>0</v>
      </c>
      <c r="W12" s="88">
        <v>15</v>
      </c>
      <c r="X12" s="89"/>
      <c r="Y12" s="89">
        <v>30</v>
      </c>
      <c r="Z12" s="89"/>
      <c r="AA12" s="89">
        <v>30</v>
      </c>
      <c r="AB12" s="92"/>
      <c r="AC12" s="88"/>
      <c r="AD12" s="102"/>
      <c r="AE12" s="89"/>
      <c r="AF12" s="89"/>
      <c r="AG12" s="89"/>
      <c r="AH12" s="90"/>
      <c r="AI12" s="87" t="s">
        <v>51</v>
      </c>
    </row>
    <row r="13" spans="1:35" ht="25.5">
      <c r="A13" s="86">
        <v>6</v>
      </c>
      <c r="B13" s="107" t="s">
        <v>135</v>
      </c>
      <c r="C13" s="102"/>
      <c r="D13" s="89"/>
      <c r="E13" s="90"/>
      <c r="F13" s="88">
        <v>2.5</v>
      </c>
      <c r="G13" s="91"/>
      <c r="H13" s="90"/>
      <c r="I13" s="93">
        <v>2.5</v>
      </c>
      <c r="J13" s="94">
        <v>0</v>
      </c>
      <c r="K13" s="95">
        <v>0</v>
      </c>
      <c r="L13" s="86">
        <v>2.5</v>
      </c>
      <c r="M13" s="106"/>
      <c r="N13" s="103" t="s">
        <v>50</v>
      </c>
      <c r="O13" s="97">
        <v>45</v>
      </c>
      <c r="P13" s="98">
        <v>60</v>
      </c>
      <c r="Q13" s="99">
        <v>15</v>
      </c>
      <c r="R13" s="100">
        <v>0</v>
      </c>
      <c r="S13" s="100">
        <v>30</v>
      </c>
      <c r="T13" s="100">
        <v>0</v>
      </c>
      <c r="U13" s="100">
        <v>15</v>
      </c>
      <c r="V13" s="101">
        <v>0</v>
      </c>
      <c r="W13" s="88"/>
      <c r="X13" s="89"/>
      <c r="Y13" s="89"/>
      <c r="Z13" s="89"/>
      <c r="AA13" s="89"/>
      <c r="AB13" s="92"/>
      <c r="AC13" s="88">
        <v>15</v>
      </c>
      <c r="AD13" s="102"/>
      <c r="AE13" s="102">
        <v>30</v>
      </c>
      <c r="AF13" s="102"/>
      <c r="AG13" s="89">
        <v>15</v>
      </c>
      <c r="AH13" s="90"/>
      <c r="AI13" s="87" t="s">
        <v>51</v>
      </c>
    </row>
    <row r="14" spans="1:35" ht="39">
      <c r="A14" s="86">
        <v>7</v>
      </c>
      <c r="B14" s="224" t="s">
        <v>84</v>
      </c>
      <c r="C14" s="225"/>
      <c r="D14" s="226"/>
      <c r="E14" s="227"/>
      <c r="F14" s="225">
        <v>1</v>
      </c>
      <c r="G14" s="228"/>
      <c r="H14" s="229"/>
      <c r="I14" s="225">
        <f t="shared" si="2"/>
        <v>1</v>
      </c>
      <c r="J14" s="226">
        <f t="shared" si="2"/>
        <v>0</v>
      </c>
      <c r="K14" s="230">
        <f t="shared" si="2"/>
        <v>0</v>
      </c>
      <c r="L14" s="231">
        <f>SUM(I14:K14)</f>
        <v>1</v>
      </c>
      <c r="M14" s="232"/>
      <c r="N14" s="233" t="s">
        <v>50</v>
      </c>
      <c r="O14" s="234">
        <f>SUM(Q14:T14)</f>
        <v>10</v>
      </c>
      <c r="P14" s="234">
        <f>SUM(Q14:V14)</f>
        <v>25</v>
      </c>
      <c r="Q14" s="225">
        <f t="shared" si="3"/>
        <v>10</v>
      </c>
      <c r="R14" s="226">
        <f t="shared" si="3"/>
        <v>0</v>
      </c>
      <c r="S14" s="226">
        <f t="shared" si="3"/>
        <v>0</v>
      </c>
      <c r="T14" s="226">
        <f t="shared" si="3"/>
        <v>0</v>
      </c>
      <c r="U14" s="226">
        <f t="shared" si="3"/>
        <v>15</v>
      </c>
      <c r="V14" s="229">
        <f t="shared" si="3"/>
        <v>0</v>
      </c>
      <c r="W14" s="225"/>
      <c r="X14" s="226"/>
      <c r="Y14" s="226"/>
      <c r="Z14" s="226"/>
      <c r="AA14" s="226"/>
      <c r="AB14" s="229"/>
      <c r="AC14" s="225">
        <v>10</v>
      </c>
      <c r="AD14" s="236"/>
      <c r="AE14" s="236"/>
      <c r="AF14" s="236"/>
      <c r="AG14" s="226">
        <v>15</v>
      </c>
      <c r="AH14" s="227"/>
      <c r="AI14" s="224" t="s">
        <v>57</v>
      </c>
    </row>
    <row r="15" spans="1:35" ht="25.5">
      <c r="A15" s="86">
        <v>8</v>
      </c>
      <c r="B15" s="87" t="s">
        <v>78</v>
      </c>
      <c r="C15" s="104"/>
      <c r="D15" s="89"/>
      <c r="E15" s="92"/>
      <c r="F15" s="102"/>
      <c r="G15" s="89"/>
      <c r="H15" s="91"/>
      <c r="I15" s="93"/>
      <c r="J15" s="94"/>
      <c r="K15" s="95"/>
      <c r="L15" s="86"/>
      <c r="M15" s="105" t="s">
        <v>50</v>
      </c>
      <c r="N15" s="103"/>
      <c r="O15" s="97">
        <v>4</v>
      </c>
      <c r="P15" s="98">
        <v>4</v>
      </c>
      <c r="Q15" s="99">
        <v>4</v>
      </c>
      <c r="R15" s="100">
        <v>0</v>
      </c>
      <c r="S15" s="100">
        <v>0</v>
      </c>
      <c r="T15" s="100">
        <v>0</v>
      </c>
      <c r="U15" s="100">
        <v>0</v>
      </c>
      <c r="V15" s="101">
        <v>0</v>
      </c>
      <c r="W15" s="88">
        <v>4</v>
      </c>
      <c r="X15" s="89"/>
      <c r="Y15" s="89"/>
      <c r="Z15" s="89"/>
      <c r="AA15" s="89"/>
      <c r="AB15" s="92"/>
      <c r="AC15" s="88"/>
      <c r="AD15" s="102"/>
      <c r="AE15" s="102"/>
      <c r="AF15" s="102"/>
      <c r="AG15" s="89"/>
      <c r="AH15" s="90"/>
      <c r="AI15" s="87" t="s">
        <v>82</v>
      </c>
    </row>
    <row r="16" spans="1:35" ht="25.5">
      <c r="A16" s="86">
        <v>9</v>
      </c>
      <c r="B16" s="87" t="s">
        <v>46</v>
      </c>
      <c r="C16" s="102"/>
      <c r="D16" s="89"/>
      <c r="E16" s="90"/>
      <c r="F16" s="88">
        <v>3</v>
      </c>
      <c r="G16" s="91"/>
      <c r="H16" s="90"/>
      <c r="I16" s="93">
        <f aca="true" t="shared" si="4" ref="I16:K19">C16+F16</f>
        <v>3</v>
      </c>
      <c r="J16" s="94">
        <f t="shared" si="4"/>
        <v>0</v>
      </c>
      <c r="K16" s="95">
        <f t="shared" si="4"/>
        <v>0</v>
      </c>
      <c r="L16" s="86">
        <f>SUM(I16:K16)</f>
        <v>3</v>
      </c>
      <c r="M16" s="103"/>
      <c r="N16" s="103" t="s">
        <v>50</v>
      </c>
      <c r="O16" s="97">
        <f>SUM(Q16:T16)</f>
        <v>60</v>
      </c>
      <c r="P16" s="98">
        <v>75</v>
      </c>
      <c r="Q16" s="99">
        <f>W16+AC16</f>
        <v>30</v>
      </c>
      <c r="R16" s="100">
        <f>X16+AD16</f>
        <v>15</v>
      </c>
      <c r="S16" s="100">
        <f>Y16+AE16</f>
        <v>15</v>
      </c>
      <c r="T16" s="100">
        <f>Z16+AF16</f>
        <v>0</v>
      </c>
      <c r="U16" s="100">
        <v>15</v>
      </c>
      <c r="V16" s="101">
        <f>AB16+AH16</f>
        <v>0</v>
      </c>
      <c r="W16" s="88"/>
      <c r="X16" s="89"/>
      <c r="Y16" s="89"/>
      <c r="Z16" s="89"/>
      <c r="AA16" s="89"/>
      <c r="AB16" s="92"/>
      <c r="AC16" s="88">
        <v>30</v>
      </c>
      <c r="AD16" s="102">
        <v>15</v>
      </c>
      <c r="AE16" s="89">
        <v>15</v>
      </c>
      <c r="AF16" s="89"/>
      <c r="AG16" s="89">
        <v>15</v>
      </c>
      <c r="AH16" s="90"/>
      <c r="AI16" s="87" t="s">
        <v>51</v>
      </c>
    </row>
    <row r="17" spans="1:35" ht="25.5">
      <c r="A17" s="86">
        <v>10</v>
      </c>
      <c r="B17" s="87" t="s">
        <v>47</v>
      </c>
      <c r="C17" s="102">
        <v>2</v>
      </c>
      <c r="D17" s="89"/>
      <c r="E17" s="90"/>
      <c r="F17" s="88"/>
      <c r="G17" s="91"/>
      <c r="H17" s="90"/>
      <c r="I17" s="93">
        <f t="shared" si="4"/>
        <v>2</v>
      </c>
      <c r="J17" s="94">
        <f t="shared" si="4"/>
        <v>0</v>
      </c>
      <c r="K17" s="95">
        <f t="shared" si="4"/>
        <v>0</v>
      </c>
      <c r="L17" s="86">
        <f>SUM(I17:K17)</f>
        <v>2</v>
      </c>
      <c r="M17" s="103" t="s">
        <v>50</v>
      </c>
      <c r="N17" s="103"/>
      <c r="O17" s="97">
        <v>35</v>
      </c>
      <c r="P17" s="98">
        <v>50</v>
      </c>
      <c r="Q17" s="99">
        <v>25</v>
      </c>
      <c r="R17" s="100">
        <v>10</v>
      </c>
      <c r="S17" s="100">
        <f>Y17+AE17</f>
        <v>0</v>
      </c>
      <c r="T17" s="100">
        <f>Z17+AF17</f>
        <v>0</v>
      </c>
      <c r="U17" s="100">
        <v>15</v>
      </c>
      <c r="V17" s="101">
        <f>AB17+AH17</f>
        <v>0</v>
      </c>
      <c r="W17" s="88">
        <v>25</v>
      </c>
      <c r="X17" s="89">
        <v>10</v>
      </c>
      <c r="Y17" s="89"/>
      <c r="Z17" s="89"/>
      <c r="AA17" s="89">
        <v>15</v>
      </c>
      <c r="AB17" s="92"/>
      <c r="AC17" s="88"/>
      <c r="AD17" s="102"/>
      <c r="AE17" s="102"/>
      <c r="AF17" s="102"/>
      <c r="AG17" s="89"/>
      <c r="AH17" s="90"/>
      <c r="AI17" s="87" t="s">
        <v>52</v>
      </c>
    </row>
    <row r="18" spans="1:35" ht="25.5">
      <c r="A18" s="86">
        <v>11</v>
      </c>
      <c r="B18" s="107" t="s">
        <v>128</v>
      </c>
      <c r="C18" s="88">
        <v>2</v>
      </c>
      <c r="D18" s="89"/>
      <c r="E18" s="90"/>
      <c r="F18" s="88"/>
      <c r="G18" s="91"/>
      <c r="H18" s="92"/>
      <c r="I18" s="93">
        <f t="shared" si="4"/>
        <v>2</v>
      </c>
      <c r="J18" s="94">
        <f t="shared" si="4"/>
        <v>0</v>
      </c>
      <c r="K18" s="95">
        <f t="shared" si="4"/>
        <v>0</v>
      </c>
      <c r="L18" s="86">
        <f>SUM(I18:K18)</f>
        <v>2</v>
      </c>
      <c r="M18" s="103" t="s">
        <v>50</v>
      </c>
      <c r="N18" s="148"/>
      <c r="O18" s="97">
        <v>30</v>
      </c>
      <c r="P18" s="98">
        <v>50</v>
      </c>
      <c r="Q18" s="99">
        <v>15</v>
      </c>
      <c r="R18" s="100">
        <f>X18+AD18</f>
        <v>0</v>
      </c>
      <c r="S18" s="100">
        <v>15</v>
      </c>
      <c r="T18" s="100">
        <f>Z18+AF18</f>
        <v>0</v>
      </c>
      <c r="U18" s="100">
        <v>20</v>
      </c>
      <c r="V18" s="101">
        <f>AB18+AH18</f>
        <v>0</v>
      </c>
      <c r="W18" s="88">
        <v>15</v>
      </c>
      <c r="X18" s="89"/>
      <c r="Y18" s="89">
        <v>15</v>
      </c>
      <c r="Z18" s="89"/>
      <c r="AA18" s="89">
        <v>20</v>
      </c>
      <c r="AB18" s="92"/>
      <c r="AC18" s="88"/>
      <c r="AD18" s="89"/>
      <c r="AE18" s="90"/>
      <c r="AF18" s="90"/>
      <c r="AG18" s="89"/>
      <c r="AH18" s="90"/>
      <c r="AI18" s="107" t="s">
        <v>76</v>
      </c>
    </row>
    <row r="19" spans="1:35" ht="25.5">
      <c r="A19" s="86">
        <v>12</v>
      </c>
      <c r="B19" s="87" t="s">
        <v>43</v>
      </c>
      <c r="C19" s="88">
        <v>5</v>
      </c>
      <c r="D19" s="89"/>
      <c r="E19" s="90"/>
      <c r="F19" s="88">
        <v>5</v>
      </c>
      <c r="G19" s="91"/>
      <c r="H19" s="92"/>
      <c r="I19" s="93">
        <v>10</v>
      </c>
      <c r="J19" s="94">
        <f t="shared" si="4"/>
        <v>0</v>
      </c>
      <c r="K19" s="95">
        <f t="shared" si="4"/>
        <v>0</v>
      </c>
      <c r="L19" s="86">
        <v>10</v>
      </c>
      <c r="M19" s="96"/>
      <c r="N19" s="162" t="s">
        <v>49</v>
      </c>
      <c r="O19" s="97">
        <f>SUM(Q19:T19)</f>
        <v>180</v>
      </c>
      <c r="P19" s="98">
        <f>SUM(Q19:V19)</f>
        <v>250</v>
      </c>
      <c r="Q19" s="99">
        <f>W19+AC19</f>
        <v>60</v>
      </c>
      <c r="R19" s="100">
        <f>X19+AD19</f>
        <v>60</v>
      </c>
      <c r="S19" s="100">
        <f>Y19+AE19</f>
        <v>60</v>
      </c>
      <c r="T19" s="100">
        <f>Z19+AF19</f>
        <v>0</v>
      </c>
      <c r="U19" s="100">
        <v>70</v>
      </c>
      <c r="V19" s="101">
        <f>AB19+AH19</f>
        <v>0</v>
      </c>
      <c r="W19" s="88">
        <v>30</v>
      </c>
      <c r="X19" s="89">
        <v>30</v>
      </c>
      <c r="Y19" s="89">
        <v>30</v>
      </c>
      <c r="Z19" s="89"/>
      <c r="AA19" s="89">
        <v>40</v>
      </c>
      <c r="AB19" s="92"/>
      <c r="AC19" s="88">
        <v>30</v>
      </c>
      <c r="AD19" s="89">
        <v>30</v>
      </c>
      <c r="AE19" s="90">
        <v>30</v>
      </c>
      <c r="AF19" s="90"/>
      <c r="AG19" s="89">
        <v>30</v>
      </c>
      <c r="AH19" s="90"/>
      <c r="AI19" s="87" t="s">
        <v>51</v>
      </c>
    </row>
    <row r="20" spans="1:35" ht="25.5">
      <c r="A20" s="433">
        <v>13</v>
      </c>
      <c r="B20" s="434" t="s">
        <v>141</v>
      </c>
      <c r="C20" s="109">
        <v>1.5</v>
      </c>
      <c r="D20" s="110"/>
      <c r="E20" s="111"/>
      <c r="F20" s="435"/>
      <c r="G20" s="112"/>
      <c r="H20" s="111"/>
      <c r="I20" s="249">
        <v>1.5</v>
      </c>
      <c r="J20" s="436">
        <v>0</v>
      </c>
      <c r="K20" s="95">
        <v>0</v>
      </c>
      <c r="L20" s="433">
        <v>1.5</v>
      </c>
      <c r="M20" s="437" t="s">
        <v>50</v>
      </c>
      <c r="N20" s="438"/>
      <c r="O20" s="439">
        <v>30</v>
      </c>
      <c r="P20" s="440">
        <v>45</v>
      </c>
      <c r="Q20" s="441">
        <v>0</v>
      </c>
      <c r="R20" s="442">
        <v>0</v>
      </c>
      <c r="S20" s="442">
        <v>30</v>
      </c>
      <c r="T20" s="442">
        <v>0</v>
      </c>
      <c r="U20" s="442">
        <v>15</v>
      </c>
      <c r="V20" s="443">
        <v>0</v>
      </c>
      <c r="W20" s="88"/>
      <c r="X20" s="89"/>
      <c r="Y20" s="89">
        <v>30</v>
      </c>
      <c r="Z20" s="89"/>
      <c r="AA20" s="89">
        <v>15</v>
      </c>
      <c r="AB20" s="140"/>
      <c r="AC20" s="88"/>
      <c r="AD20" s="102"/>
      <c r="AE20" s="90"/>
      <c r="AF20" s="90"/>
      <c r="AG20" s="89"/>
      <c r="AH20" s="90"/>
      <c r="AI20" s="87" t="s">
        <v>115</v>
      </c>
    </row>
    <row r="21" spans="1:35" ht="25.5">
      <c r="A21" s="433">
        <v>14</v>
      </c>
      <c r="B21" s="87" t="s">
        <v>142</v>
      </c>
      <c r="C21" s="142"/>
      <c r="D21" s="177"/>
      <c r="E21" s="178"/>
      <c r="F21" s="141">
        <v>3</v>
      </c>
      <c r="G21" s="179"/>
      <c r="H21" s="178"/>
      <c r="I21" s="180">
        <f>C21+F21</f>
        <v>3</v>
      </c>
      <c r="J21" s="181">
        <f>D21+G21</f>
        <v>0</v>
      </c>
      <c r="K21" s="182">
        <f>E21+H21</f>
        <v>0</v>
      </c>
      <c r="L21" s="183">
        <f>SUM(I21:K21)</f>
        <v>3</v>
      </c>
      <c r="M21" s="187"/>
      <c r="N21" s="188" t="s">
        <v>50</v>
      </c>
      <c r="O21" s="184">
        <v>45</v>
      </c>
      <c r="P21" s="185">
        <f>SUM(Q21:V21)</f>
        <v>75</v>
      </c>
      <c r="Q21" s="180">
        <v>15</v>
      </c>
      <c r="R21" s="181">
        <f>X21+AD21</f>
        <v>0</v>
      </c>
      <c r="S21" s="181">
        <v>30</v>
      </c>
      <c r="T21" s="181">
        <f>Z21+AF21</f>
        <v>0</v>
      </c>
      <c r="U21" s="181">
        <v>30</v>
      </c>
      <c r="V21" s="186">
        <f>AB21+AH21</f>
        <v>0</v>
      </c>
      <c r="W21" s="141"/>
      <c r="X21" s="177"/>
      <c r="Y21" s="177"/>
      <c r="Z21" s="177"/>
      <c r="AA21" s="177"/>
      <c r="AB21" s="140"/>
      <c r="AC21" s="141">
        <v>15</v>
      </c>
      <c r="AD21" s="142"/>
      <c r="AE21" s="177">
        <v>30</v>
      </c>
      <c r="AF21" s="177"/>
      <c r="AG21" s="177">
        <v>30</v>
      </c>
      <c r="AH21" s="178"/>
      <c r="AI21" s="87" t="s">
        <v>115</v>
      </c>
    </row>
    <row r="22" spans="1:35" ht="12.75">
      <c r="A22" s="108"/>
      <c r="B22" s="218" t="s">
        <v>85</v>
      </c>
      <c r="C22" s="109"/>
      <c r="D22" s="110"/>
      <c r="E22" s="111"/>
      <c r="F22" s="66"/>
      <c r="G22" s="112"/>
      <c r="H22" s="111"/>
      <c r="I22" s="66"/>
      <c r="J22" s="68"/>
      <c r="K22" s="69"/>
      <c r="L22" s="67"/>
      <c r="M22" s="113"/>
      <c r="N22" s="163"/>
      <c r="O22" s="67"/>
      <c r="P22" s="67"/>
      <c r="Q22" s="66"/>
      <c r="R22" s="68"/>
      <c r="S22" s="68"/>
      <c r="T22" s="68"/>
      <c r="U22" s="68"/>
      <c r="V22" s="65"/>
      <c r="W22" s="88"/>
      <c r="X22" s="89"/>
      <c r="Y22" s="89"/>
      <c r="Z22" s="89"/>
      <c r="AA22" s="89"/>
      <c r="AB22" s="92"/>
      <c r="AC22" s="88"/>
      <c r="AD22" s="102"/>
      <c r="AE22" s="89"/>
      <c r="AF22" s="89"/>
      <c r="AG22" s="89"/>
      <c r="AH22" s="90"/>
      <c r="AI22" s="87"/>
    </row>
    <row r="23" spans="1:35" ht="25.5">
      <c r="A23" s="86">
        <v>15</v>
      </c>
      <c r="B23" s="87" t="s">
        <v>127</v>
      </c>
      <c r="C23" s="88">
        <v>2.5</v>
      </c>
      <c r="D23" s="89"/>
      <c r="E23" s="90"/>
      <c r="F23" s="88">
        <v>2.5</v>
      </c>
      <c r="G23" s="91"/>
      <c r="H23" s="92"/>
      <c r="I23" s="93">
        <f aca="true" t="shared" si="5" ref="I23:K24">C23+F23</f>
        <v>5</v>
      </c>
      <c r="J23" s="94">
        <f t="shared" si="5"/>
        <v>0</v>
      </c>
      <c r="K23" s="95">
        <f t="shared" si="5"/>
        <v>0</v>
      </c>
      <c r="L23" s="86">
        <f>SUM(I23:K23)</f>
        <v>5</v>
      </c>
      <c r="M23" s="96"/>
      <c r="N23" s="162" t="s">
        <v>49</v>
      </c>
      <c r="O23" s="97">
        <f>SUM(Q23:T23)</f>
        <v>90</v>
      </c>
      <c r="P23" s="98">
        <v>125</v>
      </c>
      <c r="Q23" s="99">
        <f aca="true" t="shared" si="6" ref="Q23:T24">W23+AC23</f>
        <v>15</v>
      </c>
      <c r="R23" s="100">
        <f t="shared" si="6"/>
        <v>0</v>
      </c>
      <c r="S23" s="100">
        <f t="shared" si="6"/>
        <v>75</v>
      </c>
      <c r="T23" s="100">
        <f t="shared" si="6"/>
        <v>0</v>
      </c>
      <c r="U23" s="100">
        <v>35</v>
      </c>
      <c r="V23" s="101">
        <f>AB23+AH23</f>
        <v>0</v>
      </c>
      <c r="W23" s="88">
        <v>8</v>
      </c>
      <c r="X23" s="89"/>
      <c r="Y23" s="177">
        <v>40</v>
      </c>
      <c r="Z23" s="89"/>
      <c r="AA23" s="89">
        <v>20</v>
      </c>
      <c r="AB23" s="92"/>
      <c r="AC23" s="88">
        <v>7</v>
      </c>
      <c r="AD23" s="89"/>
      <c r="AE23" s="178">
        <v>35</v>
      </c>
      <c r="AF23" s="90"/>
      <c r="AG23" s="89">
        <v>15</v>
      </c>
      <c r="AH23" s="90"/>
      <c r="AI23" s="87" t="s">
        <v>77</v>
      </c>
    </row>
    <row r="24" spans="1:35" ht="12.75">
      <c r="A24" s="86">
        <v>16</v>
      </c>
      <c r="B24" s="107" t="s">
        <v>44</v>
      </c>
      <c r="C24" s="102">
        <v>2</v>
      </c>
      <c r="D24" s="89"/>
      <c r="E24" s="90"/>
      <c r="F24" s="88"/>
      <c r="G24" s="91"/>
      <c r="H24" s="90"/>
      <c r="I24" s="93">
        <f t="shared" si="5"/>
        <v>2</v>
      </c>
      <c r="J24" s="94">
        <f t="shared" si="5"/>
        <v>0</v>
      </c>
      <c r="K24" s="95">
        <f t="shared" si="5"/>
        <v>0</v>
      </c>
      <c r="L24" s="86">
        <f>SUM(I24:K24)</f>
        <v>2</v>
      </c>
      <c r="M24" s="103" t="s">
        <v>50</v>
      </c>
      <c r="N24" s="103"/>
      <c r="O24" s="97">
        <f>SUM(Q24:T24)</f>
        <v>20</v>
      </c>
      <c r="P24" s="98">
        <v>50</v>
      </c>
      <c r="Q24" s="99">
        <f t="shared" si="6"/>
        <v>10</v>
      </c>
      <c r="R24" s="100">
        <f t="shared" si="6"/>
        <v>0</v>
      </c>
      <c r="S24" s="100">
        <f t="shared" si="6"/>
        <v>10</v>
      </c>
      <c r="T24" s="100">
        <f t="shared" si="6"/>
        <v>0</v>
      </c>
      <c r="U24" s="100">
        <v>30</v>
      </c>
      <c r="V24" s="101">
        <f>AB24+AH24</f>
        <v>0</v>
      </c>
      <c r="W24" s="88">
        <v>10</v>
      </c>
      <c r="X24" s="89"/>
      <c r="Y24" s="89">
        <v>10</v>
      </c>
      <c r="Z24" s="89"/>
      <c r="AA24" s="89">
        <v>30</v>
      </c>
      <c r="AB24" s="92"/>
      <c r="AC24" s="88"/>
      <c r="AD24" s="89"/>
      <c r="AE24" s="90"/>
      <c r="AF24" s="90"/>
      <c r="AG24" s="89"/>
      <c r="AH24" s="90"/>
      <c r="AI24" s="213" t="s">
        <v>75</v>
      </c>
    </row>
    <row r="25" spans="1:35" ht="25.5">
      <c r="A25" s="269">
        <v>17</v>
      </c>
      <c r="B25" s="280" t="s">
        <v>45</v>
      </c>
      <c r="C25" s="282"/>
      <c r="D25" s="262"/>
      <c r="E25" s="264"/>
      <c r="F25" s="282">
        <v>2</v>
      </c>
      <c r="G25" s="262"/>
      <c r="H25" s="264"/>
      <c r="I25" s="266">
        <f>C25+F25</f>
        <v>2</v>
      </c>
      <c r="J25" s="260">
        <f>D25+G25</f>
        <v>0</v>
      </c>
      <c r="K25" s="254">
        <f>E25+H25</f>
        <v>0</v>
      </c>
      <c r="L25" s="269">
        <v>2</v>
      </c>
      <c r="M25" s="250"/>
      <c r="N25" s="252" t="s">
        <v>50</v>
      </c>
      <c r="O25" s="256">
        <v>20</v>
      </c>
      <c r="P25" s="258">
        <v>50</v>
      </c>
      <c r="Q25" s="266">
        <v>10</v>
      </c>
      <c r="R25" s="260">
        <f>X25+X26+AD25+AD26</f>
        <v>0</v>
      </c>
      <c r="S25" s="260">
        <v>10</v>
      </c>
      <c r="T25" s="260">
        <f>Z25+Z26+AF25+AF26</f>
        <v>0</v>
      </c>
      <c r="U25" s="260">
        <v>30</v>
      </c>
      <c r="V25" s="254">
        <f>AB25+AB26+AH25+AH26</f>
        <v>0</v>
      </c>
      <c r="W25" s="88"/>
      <c r="X25" s="89"/>
      <c r="Y25" s="89"/>
      <c r="Z25" s="89"/>
      <c r="AA25" s="89"/>
      <c r="AB25" s="92"/>
      <c r="AC25" s="88">
        <v>5</v>
      </c>
      <c r="AD25" s="102"/>
      <c r="AE25" s="90">
        <v>5</v>
      </c>
      <c r="AF25" s="90"/>
      <c r="AG25" s="89">
        <v>15</v>
      </c>
      <c r="AH25" s="90"/>
      <c r="AI25" s="87" t="s">
        <v>62</v>
      </c>
    </row>
    <row r="26" spans="1:35" ht="12.75">
      <c r="A26" s="279"/>
      <c r="B26" s="281"/>
      <c r="C26" s="283"/>
      <c r="D26" s="263"/>
      <c r="E26" s="265"/>
      <c r="F26" s="283"/>
      <c r="G26" s="263"/>
      <c r="H26" s="265"/>
      <c r="I26" s="358"/>
      <c r="J26" s="261"/>
      <c r="K26" s="268"/>
      <c r="L26" s="270"/>
      <c r="M26" s="251"/>
      <c r="N26" s="253"/>
      <c r="O26" s="257"/>
      <c r="P26" s="259"/>
      <c r="Q26" s="267"/>
      <c r="R26" s="261"/>
      <c r="S26" s="261"/>
      <c r="T26" s="261"/>
      <c r="U26" s="261"/>
      <c r="V26" s="255"/>
      <c r="W26" s="88"/>
      <c r="X26" s="89"/>
      <c r="Y26" s="89"/>
      <c r="Z26" s="89"/>
      <c r="AA26" s="89"/>
      <c r="AB26" s="92"/>
      <c r="AC26" s="88">
        <v>5</v>
      </c>
      <c r="AD26" s="102"/>
      <c r="AE26" s="90">
        <v>5</v>
      </c>
      <c r="AF26" s="90"/>
      <c r="AG26" s="89">
        <v>15</v>
      </c>
      <c r="AH26" s="90"/>
      <c r="AI26" s="87" t="s">
        <v>63</v>
      </c>
    </row>
    <row r="27" spans="1:35" ht="25.5">
      <c r="A27" s="86">
        <v>18</v>
      </c>
      <c r="B27" s="87" t="s">
        <v>41</v>
      </c>
      <c r="C27" s="88"/>
      <c r="D27" s="89"/>
      <c r="E27" s="90"/>
      <c r="F27" s="88">
        <v>1</v>
      </c>
      <c r="G27" s="91"/>
      <c r="H27" s="92"/>
      <c r="I27" s="93">
        <v>1</v>
      </c>
      <c r="J27" s="94">
        <f aca="true" t="shared" si="7" ref="I27:K30">D27+G27</f>
        <v>0</v>
      </c>
      <c r="K27" s="95">
        <f t="shared" si="7"/>
        <v>0</v>
      </c>
      <c r="L27" s="86">
        <v>1</v>
      </c>
      <c r="M27" s="106"/>
      <c r="N27" s="148" t="s">
        <v>50</v>
      </c>
      <c r="O27" s="97">
        <v>10</v>
      </c>
      <c r="P27" s="98">
        <f>SUM(Q27:V27)</f>
        <v>25</v>
      </c>
      <c r="Q27" s="93">
        <v>10</v>
      </c>
      <c r="R27" s="94">
        <f>X27+AD27</f>
        <v>0</v>
      </c>
      <c r="S27" s="94">
        <f>Y27+AE27</f>
        <v>0</v>
      </c>
      <c r="T27" s="94">
        <f>Z27+AF27</f>
        <v>0</v>
      </c>
      <c r="U27" s="94">
        <v>15</v>
      </c>
      <c r="V27" s="114">
        <f>AB27+AH27</f>
        <v>0</v>
      </c>
      <c r="W27" s="88"/>
      <c r="X27" s="89"/>
      <c r="Y27" s="89"/>
      <c r="Z27" s="89"/>
      <c r="AA27" s="89"/>
      <c r="AB27" s="92"/>
      <c r="AC27" s="88">
        <v>10</v>
      </c>
      <c r="AD27" s="89"/>
      <c r="AE27" s="90"/>
      <c r="AF27" s="90"/>
      <c r="AG27" s="89">
        <v>15</v>
      </c>
      <c r="AH27" s="92"/>
      <c r="AI27" s="87" t="s">
        <v>82</v>
      </c>
    </row>
    <row r="28" spans="1:35" ht="25.5">
      <c r="A28" s="86">
        <v>19</v>
      </c>
      <c r="B28" s="87" t="s">
        <v>94</v>
      </c>
      <c r="C28" s="102"/>
      <c r="D28" s="89"/>
      <c r="E28" s="90"/>
      <c r="F28" s="88">
        <v>3</v>
      </c>
      <c r="G28" s="91"/>
      <c r="H28" s="90"/>
      <c r="I28" s="93">
        <f t="shared" si="7"/>
        <v>3</v>
      </c>
      <c r="J28" s="94">
        <f t="shared" si="7"/>
        <v>0</v>
      </c>
      <c r="K28" s="95">
        <f t="shared" si="7"/>
        <v>0</v>
      </c>
      <c r="L28" s="86">
        <v>3</v>
      </c>
      <c r="M28" s="106"/>
      <c r="N28" s="162" t="s">
        <v>49</v>
      </c>
      <c r="O28" s="97">
        <f aca="true" t="shared" si="8" ref="O28:O33">SUM(Q28:T28)</f>
        <v>25</v>
      </c>
      <c r="P28" s="98">
        <v>75</v>
      </c>
      <c r="Q28" s="93">
        <v>10</v>
      </c>
      <c r="R28" s="94">
        <f>X28+AD28</f>
        <v>0</v>
      </c>
      <c r="S28" s="94">
        <v>15</v>
      </c>
      <c r="T28" s="94">
        <f>Z28+AF28</f>
        <v>0</v>
      </c>
      <c r="U28" s="94">
        <v>50</v>
      </c>
      <c r="V28" s="114">
        <f>AB28+AH28</f>
        <v>0</v>
      </c>
      <c r="W28" s="88"/>
      <c r="X28" s="89"/>
      <c r="Y28" s="89"/>
      <c r="Z28" s="89"/>
      <c r="AA28" s="89"/>
      <c r="AB28" s="92"/>
      <c r="AC28" s="88">
        <v>10</v>
      </c>
      <c r="AD28" s="102"/>
      <c r="AE28" s="89">
        <v>15</v>
      </c>
      <c r="AF28" s="89"/>
      <c r="AG28" s="89">
        <v>50</v>
      </c>
      <c r="AH28" s="90"/>
      <c r="AI28" s="107" t="s">
        <v>51</v>
      </c>
    </row>
    <row r="29" spans="1:35" ht="39">
      <c r="A29" s="86">
        <v>20</v>
      </c>
      <c r="B29" s="87" t="s">
        <v>126</v>
      </c>
      <c r="C29" s="102">
        <v>3</v>
      </c>
      <c r="D29" s="89"/>
      <c r="E29" s="90"/>
      <c r="F29" s="88"/>
      <c r="G29" s="89"/>
      <c r="H29" s="90"/>
      <c r="I29" s="93">
        <v>3</v>
      </c>
      <c r="J29" s="94">
        <f t="shared" si="7"/>
        <v>0</v>
      </c>
      <c r="K29" s="95">
        <f t="shared" si="7"/>
        <v>0</v>
      </c>
      <c r="L29" s="86">
        <v>3</v>
      </c>
      <c r="M29" s="103" t="s">
        <v>50</v>
      </c>
      <c r="N29" s="103"/>
      <c r="O29" s="97">
        <f t="shared" si="8"/>
        <v>40</v>
      </c>
      <c r="P29" s="98">
        <v>75</v>
      </c>
      <c r="Q29" s="93">
        <v>15</v>
      </c>
      <c r="R29" s="94">
        <f>X29+AD29</f>
        <v>0</v>
      </c>
      <c r="S29" s="94">
        <f>Y29+AE29</f>
        <v>25</v>
      </c>
      <c r="T29" s="94">
        <f>Z29+AF29</f>
        <v>0</v>
      </c>
      <c r="U29" s="94">
        <v>35</v>
      </c>
      <c r="V29" s="114">
        <f>AB29+AH29</f>
        <v>0</v>
      </c>
      <c r="W29" s="88">
        <v>15</v>
      </c>
      <c r="X29" s="102"/>
      <c r="Y29" s="102">
        <v>25</v>
      </c>
      <c r="Z29" s="102"/>
      <c r="AA29" s="89">
        <v>35</v>
      </c>
      <c r="AB29" s="92"/>
      <c r="AC29" s="88"/>
      <c r="AD29" s="102"/>
      <c r="AE29" s="102"/>
      <c r="AF29" s="102"/>
      <c r="AG29" s="89"/>
      <c r="AH29" s="90"/>
      <c r="AI29" s="87" t="s">
        <v>77</v>
      </c>
    </row>
    <row r="30" spans="1:35" ht="25.5">
      <c r="A30" s="86">
        <v>21</v>
      </c>
      <c r="B30" s="224" t="s">
        <v>83</v>
      </c>
      <c r="C30" s="236"/>
      <c r="D30" s="226"/>
      <c r="E30" s="227"/>
      <c r="F30" s="225">
        <v>2</v>
      </c>
      <c r="G30" s="226"/>
      <c r="H30" s="227"/>
      <c r="I30" s="225">
        <f t="shared" si="7"/>
        <v>2</v>
      </c>
      <c r="J30" s="226">
        <f t="shared" si="7"/>
        <v>0</v>
      </c>
      <c r="K30" s="230">
        <f t="shared" si="7"/>
        <v>0</v>
      </c>
      <c r="L30" s="231">
        <f>SUM(I30:K30)</f>
        <v>2</v>
      </c>
      <c r="M30" s="237"/>
      <c r="N30" s="233" t="s">
        <v>50</v>
      </c>
      <c r="O30" s="234">
        <f t="shared" si="8"/>
        <v>15</v>
      </c>
      <c r="P30" s="234">
        <v>50</v>
      </c>
      <c r="Q30" s="225">
        <v>15</v>
      </c>
      <c r="R30" s="226">
        <v>0</v>
      </c>
      <c r="S30" s="226">
        <f>Y30+AE30</f>
        <v>0</v>
      </c>
      <c r="T30" s="226">
        <f>Z30+AF30</f>
        <v>0</v>
      </c>
      <c r="U30" s="226">
        <v>35</v>
      </c>
      <c r="V30" s="229">
        <f>AB30+AH30</f>
        <v>0</v>
      </c>
      <c r="W30" s="225"/>
      <c r="X30" s="236"/>
      <c r="Y30" s="236"/>
      <c r="Z30" s="236"/>
      <c r="AA30" s="226"/>
      <c r="AB30" s="229"/>
      <c r="AC30" s="225">
        <v>15</v>
      </c>
      <c r="AD30" s="236"/>
      <c r="AE30" s="236"/>
      <c r="AF30" s="236"/>
      <c r="AG30" s="226">
        <v>35</v>
      </c>
      <c r="AH30" s="227"/>
      <c r="AI30" s="224" t="s">
        <v>101</v>
      </c>
    </row>
    <row r="31" spans="1:35" s="4" customFormat="1" ht="51.75" customHeight="1">
      <c r="A31" s="86">
        <v>22</v>
      </c>
      <c r="B31" s="87" t="s">
        <v>97</v>
      </c>
      <c r="C31" s="1"/>
      <c r="D31" s="89"/>
      <c r="E31" s="92" t="s">
        <v>95</v>
      </c>
      <c r="F31" s="143"/>
      <c r="G31" s="89"/>
      <c r="H31" s="150" t="s">
        <v>95</v>
      </c>
      <c r="I31" s="93"/>
      <c r="J31" s="94">
        <f>D31+G31</f>
        <v>0</v>
      </c>
      <c r="K31" s="95">
        <v>1</v>
      </c>
      <c r="L31" s="86">
        <v>1</v>
      </c>
      <c r="M31" s="106"/>
      <c r="N31" s="103" t="s">
        <v>50</v>
      </c>
      <c r="O31" s="97">
        <f t="shared" si="8"/>
        <v>0</v>
      </c>
      <c r="P31" s="98">
        <f>SUM(Q31:V31)</f>
        <v>25</v>
      </c>
      <c r="Q31" s="99">
        <f aca="true" t="shared" si="9" ref="Q31:U33">W31+AC31</f>
        <v>0</v>
      </c>
      <c r="R31" s="100">
        <f t="shared" si="9"/>
        <v>0</v>
      </c>
      <c r="S31" s="100">
        <f t="shared" si="9"/>
        <v>0</v>
      </c>
      <c r="T31" s="100">
        <f t="shared" si="9"/>
        <v>0</v>
      </c>
      <c r="U31" s="100">
        <f t="shared" si="9"/>
        <v>0</v>
      </c>
      <c r="V31" s="101">
        <v>25</v>
      </c>
      <c r="W31" s="88"/>
      <c r="X31" s="89"/>
      <c r="Y31" s="89"/>
      <c r="Z31" s="89"/>
      <c r="AA31" s="89"/>
      <c r="AB31" s="140">
        <v>10</v>
      </c>
      <c r="AC31" s="88"/>
      <c r="AD31" s="102"/>
      <c r="AE31" s="102"/>
      <c r="AF31" s="102"/>
      <c r="AG31" s="89"/>
      <c r="AH31" s="178">
        <v>15</v>
      </c>
      <c r="AI31" s="115" t="s">
        <v>96</v>
      </c>
    </row>
    <row r="32" spans="1:35" s="4" customFormat="1" ht="24.75" customHeight="1">
      <c r="A32" s="86">
        <v>23</v>
      </c>
      <c r="B32" s="146" t="s">
        <v>48</v>
      </c>
      <c r="C32" s="102"/>
      <c r="D32" s="89"/>
      <c r="E32" s="92"/>
      <c r="F32" s="143"/>
      <c r="G32" s="89"/>
      <c r="H32" s="151">
        <v>1</v>
      </c>
      <c r="I32" s="93"/>
      <c r="J32" s="94">
        <f>D32+G32</f>
        <v>0</v>
      </c>
      <c r="K32" s="95">
        <v>1</v>
      </c>
      <c r="L32" s="86">
        <v>1</v>
      </c>
      <c r="M32" s="106"/>
      <c r="N32" s="103" t="s">
        <v>50</v>
      </c>
      <c r="O32" s="97">
        <f t="shared" si="8"/>
        <v>0</v>
      </c>
      <c r="P32" s="98">
        <f>SUM(Q32:V32)</f>
        <v>25</v>
      </c>
      <c r="Q32" s="99">
        <f t="shared" si="9"/>
        <v>0</v>
      </c>
      <c r="R32" s="100">
        <f t="shared" si="9"/>
        <v>0</v>
      </c>
      <c r="S32" s="100">
        <f t="shared" si="9"/>
        <v>0</v>
      </c>
      <c r="T32" s="100">
        <f t="shared" si="9"/>
        <v>0</v>
      </c>
      <c r="U32" s="100">
        <f t="shared" si="9"/>
        <v>0</v>
      </c>
      <c r="V32" s="101">
        <v>25</v>
      </c>
      <c r="W32" s="88"/>
      <c r="X32" s="89"/>
      <c r="Y32" s="89"/>
      <c r="Z32" s="89"/>
      <c r="AA32" s="89"/>
      <c r="AB32" s="92"/>
      <c r="AC32" s="88"/>
      <c r="AD32" s="102"/>
      <c r="AE32" s="102"/>
      <c r="AF32" s="102"/>
      <c r="AG32" s="89"/>
      <c r="AH32" s="92">
        <v>25</v>
      </c>
      <c r="AI32" s="87" t="s">
        <v>53</v>
      </c>
    </row>
    <row r="33" spans="1:35" s="4" customFormat="1" ht="36.75" customHeight="1" thickBot="1">
      <c r="A33" s="86">
        <v>24</v>
      </c>
      <c r="B33" s="87" t="s">
        <v>98</v>
      </c>
      <c r="C33" s="88"/>
      <c r="D33" s="89" t="s">
        <v>99</v>
      </c>
      <c r="E33" s="145"/>
      <c r="F33" s="144"/>
      <c r="G33" s="116"/>
      <c r="H33" s="151">
        <v>1</v>
      </c>
      <c r="I33" s="93"/>
      <c r="J33" s="94">
        <v>0</v>
      </c>
      <c r="K33" s="95">
        <v>1</v>
      </c>
      <c r="L33" s="86">
        <v>1</v>
      </c>
      <c r="M33" s="106"/>
      <c r="N33" s="103" t="s">
        <v>50</v>
      </c>
      <c r="O33" s="97">
        <f t="shared" si="8"/>
        <v>0</v>
      </c>
      <c r="P33" s="98">
        <v>25</v>
      </c>
      <c r="Q33" s="99">
        <f t="shared" si="9"/>
        <v>0</v>
      </c>
      <c r="R33" s="100">
        <f t="shared" si="9"/>
        <v>0</v>
      </c>
      <c r="S33" s="100">
        <f t="shared" si="9"/>
        <v>0</v>
      </c>
      <c r="T33" s="100">
        <f t="shared" si="9"/>
        <v>0</v>
      </c>
      <c r="U33" s="100">
        <f t="shared" si="9"/>
        <v>0</v>
      </c>
      <c r="V33" s="101">
        <v>25</v>
      </c>
      <c r="W33" s="88"/>
      <c r="X33" s="89"/>
      <c r="Y33" s="89"/>
      <c r="Z33" s="89"/>
      <c r="AA33" s="89"/>
      <c r="AB33" s="92"/>
      <c r="AC33" s="88"/>
      <c r="AD33" s="102"/>
      <c r="AE33" s="102"/>
      <c r="AF33" s="102"/>
      <c r="AG33" s="89"/>
      <c r="AH33" s="90">
        <v>25</v>
      </c>
      <c r="AI33" s="87" t="s">
        <v>54</v>
      </c>
    </row>
    <row r="34" spans="1:35" ht="12.75" customHeight="1" thickBot="1">
      <c r="A34" s="312" t="s">
        <v>6</v>
      </c>
      <c r="B34" s="313"/>
      <c r="C34" s="135">
        <f>SUM(C8:C33)</f>
        <v>33.5</v>
      </c>
      <c r="D34" s="152">
        <f>SUM(D8:D33)</f>
        <v>0</v>
      </c>
      <c r="E34" s="137">
        <v>0.5</v>
      </c>
      <c r="F34" s="135">
        <f>SUM(F8:F33)</f>
        <v>28.5</v>
      </c>
      <c r="G34" s="152">
        <f>SUM(G8:G33)</f>
        <v>0</v>
      </c>
      <c r="H34" s="137">
        <v>2.5</v>
      </c>
      <c r="I34" s="136">
        <f>SUM(I8:I33)</f>
        <v>62</v>
      </c>
      <c r="J34" s="153">
        <f>SUM(J8:J33)</f>
        <v>0</v>
      </c>
      <c r="K34" s="154">
        <f>SUM(K8:K33)</f>
        <v>3</v>
      </c>
      <c r="L34" s="155">
        <f>SUM(L8:L33)</f>
        <v>65</v>
      </c>
      <c r="M34" s="156">
        <f>COUNTIF(M8:M33,"EGZ")</f>
        <v>1</v>
      </c>
      <c r="N34" s="157">
        <f>COUNTIF(N8:N33,"EGZ")</f>
        <v>4</v>
      </c>
      <c r="O34" s="158">
        <f aca="true" t="shared" si="10" ref="O34:AH34">SUM(O8:O33)</f>
        <v>984</v>
      </c>
      <c r="P34" s="155">
        <f t="shared" si="10"/>
        <v>1634</v>
      </c>
      <c r="Q34" s="157">
        <f>SUM(Q8:Q33)</f>
        <v>354</v>
      </c>
      <c r="R34" s="157">
        <f>SUM(R8:R33)</f>
        <v>145</v>
      </c>
      <c r="S34" s="157">
        <f>SUM(S8:S33)</f>
        <v>485</v>
      </c>
      <c r="T34" s="157">
        <f>SUM(T8:T33)</f>
        <v>0</v>
      </c>
      <c r="U34" s="157">
        <f>SUM(U8:U33)</f>
        <v>575</v>
      </c>
      <c r="V34" s="138">
        <f t="shared" si="10"/>
        <v>75</v>
      </c>
      <c r="W34" s="138">
        <f t="shared" si="10"/>
        <v>202</v>
      </c>
      <c r="X34" s="138">
        <f t="shared" si="10"/>
        <v>85</v>
      </c>
      <c r="Y34" s="138">
        <f t="shared" si="10"/>
        <v>260</v>
      </c>
      <c r="Z34" s="138">
        <f t="shared" si="10"/>
        <v>0</v>
      </c>
      <c r="AA34" s="138">
        <f t="shared" si="10"/>
        <v>305</v>
      </c>
      <c r="AB34" s="138">
        <f t="shared" si="10"/>
        <v>10</v>
      </c>
      <c r="AC34" s="138">
        <f t="shared" si="10"/>
        <v>152</v>
      </c>
      <c r="AD34" s="138">
        <f t="shared" si="10"/>
        <v>60</v>
      </c>
      <c r="AE34" s="138">
        <f t="shared" si="10"/>
        <v>225</v>
      </c>
      <c r="AF34" s="138">
        <f t="shared" si="10"/>
        <v>0</v>
      </c>
      <c r="AG34" s="138">
        <f t="shared" si="10"/>
        <v>270</v>
      </c>
      <c r="AH34" s="138">
        <f t="shared" si="10"/>
        <v>65</v>
      </c>
      <c r="AI34" s="209"/>
    </row>
    <row r="35" spans="1:35" ht="13.5" thickBot="1">
      <c r="A35" s="126"/>
      <c r="B35" s="121" t="s">
        <v>26</v>
      </c>
      <c r="C35" s="355">
        <v>34</v>
      </c>
      <c r="D35" s="356"/>
      <c r="E35" s="357"/>
      <c r="F35" s="372">
        <v>31</v>
      </c>
      <c r="G35" s="373"/>
      <c r="H35" s="373"/>
      <c r="I35" s="159"/>
      <c r="J35" s="359" t="s">
        <v>34</v>
      </c>
      <c r="K35" s="364"/>
      <c r="L35" s="365"/>
      <c r="M35" s="366" t="s">
        <v>35</v>
      </c>
      <c r="N35" s="363"/>
      <c r="O35" s="160"/>
      <c r="P35" s="161"/>
      <c r="Q35" s="367">
        <f>Q34+R34+S34+T34</f>
        <v>984</v>
      </c>
      <c r="R35" s="368"/>
      <c r="S35" s="368"/>
      <c r="T35" s="369"/>
      <c r="U35" s="370">
        <f>U34+V34</f>
        <v>650</v>
      </c>
      <c r="V35" s="371"/>
      <c r="W35" s="359">
        <f>SUM(W34:Z34)</f>
        <v>547</v>
      </c>
      <c r="X35" s="360"/>
      <c r="Y35" s="360"/>
      <c r="Z35" s="361"/>
      <c r="AA35" s="362">
        <f>SUM(AA34:AB34)</f>
        <v>315</v>
      </c>
      <c r="AB35" s="363"/>
      <c r="AC35" s="359">
        <f>SUM(AC34:AF34)</f>
        <v>437</v>
      </c>
      <c r="AD35" s="360"/>
      <c r="AE35" s="360"/>
      <c r="AF35" s="361"/>
      <c r="AG35" s="362">
        <f>SUM(AG34:AH34)</f>
        <v>335</v>
      </c>
      <c r="AH35" s="363"/>
      <c r="AI35" s="129"/>
    </row>
    <row r="36" spans="1:35" ht="13.5" thickBot="1">
      <c r="A36" s="126"/>
      <c r="B36" s="130"/>
      <c r="C36" s="130"/>
      <c r="D36" s="130"/>
      <c r="E36" s="131"/>
      <c r="F36" s="130"/>
      <c r="G36" s="130"/>
      <c r="H36" s="130"/>
      <c r="I36" s="126"/>
      <c r="J36" s="331" t="s">
        <v>32</v>
      </c>
      <c r="K36" s="332"/>
      <c r="L36" s="332"/>
      <c r="M36" s="332"/>
      <c r="N36" s="333"/>
      <c r="O36" s="132"/>
      <c r="P36" s="128"/>
      <c r="Q36" s="334">
        <f>Q35+U35</f>
        <v>1634</v>
      </c>
      <c r="R36" s="332"/>
      <c r="S36" s="332"/>
      <c r="T36" s="332"/>
      <c r="U36" s="332"/>
      <c r="V36" s="333"/>
      <c r="W36" s="331">
        <f>W35+AA35</f>
        <v>862</v>
      </c>
      <c r="X36" s="332"/>
      <c r="Y36" s="332"/>
      <c r="Z36" s="332"/>
      <c r="AA36" s="332"/>
      <c r="AB36" s="333"/>
      <c r="AC36" s="331">
        <f>AC35+AG35</f>
        <v>772</v>
      </c>
      <c r="AD36" s="322"/>
      <c r="AE36" s="322"/>
      <c r="AF36" s="322"/>
      <c r="AG36" s="322"/>
      <c r="AH36" s="323"/>
      <c r="AI36" s="129"/>
    </row>
    <row r="37" spans="1:35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  <c r="P37" s="5"/>
      <c r="Q37" s="8"/>
      <c r="R37" s="8"/>
      <c r="S37" s="8"/>
      <c r="T37" s="8"/>
      <c r="U37" s="8"/>
      <c r="V37" s="9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6"/>
    </row>
    <row r="38" spans="1:35" ht="12.75">
      <c r="A38" s="348" t="s">
        <v>19</v>
      </c>
      <c r="B38" s="349"/>
      <c r="C38" s="350" t="s">
        <v>20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2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2.75">
      <c r="A39" s="353" t="s">
        <v>37</v>
      </c>
      <c r="B39" s="354"/>
      <c r="C39" s="354" t="s">
        <v>8</v>
      </c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26" t="s">
        <v>22</v>
      </c>
      <c r="S39" s="13"/>
      <c r="T39" s="13"/>
      <c r="U39" s="13"/>
      <c r="V39" s="14"/>
      <c r="W39" s="1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2.75">
      <c r="A40" s="341" t="s">
        <v>30</v>
      </c>
      <c r="B40" s="342"/>
      <c r="C40" s="354" t="s">
        <v>9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15" t="s">
        <v>16</v>
      </c>
      <c r="S40" s="13"/>
      <c r="T40" s="13"/>
      <c r="U40" s="14"/>
      <c r="V40" s="29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3.5" thickBot="1">
      <c r="A41" s="341"/>
      <c r="B41" s="342"/>
      <c r="C41" s="342" t="s">
        <v>12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27" t="s">
        <v>36</v>
      </c>
      <c r="S41" s="16"/>
      <c r="T41" s="16"/>
      <c r="U41" s="17"/>
      <c r="V41" s="28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3.5" thickBot="1">
      <c r="A42" s="343"/>
      <c r="B42" s="344"/>
      <c r="C42" s="345" t="s">
        <v>33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7"/>
      <c r="R42" s="32"/>
      <c r="S42" s="31"/>
      <c r="T42" s="31"/>
      <c r="U42" s="31"/>
      <c r="V42" s="30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3:22" ht="12.75">
      <c r="C43" s="1" t="s">
        <v>60</v>
      </c>
      <c r="V43" s="3"/>
    </row>
  </sheetData>
  <sheetProtection/>
  <mergeCells count="71">
    <mergeCell ref="A1:B1"/>
    <mergeCell ref="M6:N6"/>
    <mergeCell ref="A2:AH2"/>
    <mergeCell ref="C6:E6"/>
    <mergeCell ref="C4:L4"/>
    <mergeCell ref="A3:AH3"/>
    <mergeCell ref="B4:B7"/>
    <mergeCell ref="F6:H6"/>
    <mergeCell ref="J6:J7"/>
    <mergeCell ref="M4:N5"/>
    <mergeCell ref="A42:B42"/>
    <mergeCell ref="C42:Q42"/>
    <mergeCell ref="C41:Q41"/>
    <mergeCell ref="I5:L5"/>
    <mergeCell ref="L6:L7"/>
    <mergeCell ref="O4:O7"/>
    <mergeCell ref="A4:A7"/>
    <mergeCell ref="Q4:V6"/>
    <mergeCell ref="C5:H5"/>
    <mergeCell ref="I6:I7"/>
    <mergeCell ref="A41:B41"/>
    <mergeCell ref="A40:B40"/>
    <mergeCell ref="C40:Q40"/>
    <mergeCell ref="U35:V35"/>
    <mergeCell ref="C38:V38"/>
    <mergeCell ref="A39:B39"/>
    <mergeCell ref="F35:H35"/>
    <mergeCell ref="AI4:AI7"/>
    <mergeCell ref="AC6:AH6"/>
    <mergeCell ref="W4:AB5"/>
    <mergeCell ref="AC4:AH5"/>
    <mergeCell ref="K6:K7"/>
    <mergeCell ref="W6:AB6"/>
    <mergeCell ref="P4:P7"/>
    <mergeCell ref="AG35:AH35"/>
    <mergeCell ref="J36:N36"/>
    <mergeCell ref="Q36:V36"/>
    <mergeCell ref="W36:AB36"/>
    <mergeCell ref="AC36:AH36"/>
    <mergeCell ref="J35:L35"/>
    <mergeCell ref="M35:N35"/>
    <mergeCell ref="Q35:T35"/>
    <mergeCell ref="W35:Z35"/>
    <mergeCell ref="AA35:AB35"/>
    <mergeCell ref="AC35:AF35"/>
    <mergeCell ref="C39:Q39"/>
    <mergeCell ref="A25:A26"/>
    <mergeCell ref="B25:B26"/>
    <mergeCell ref="C25:C26"/>
    <mergeCell ref="D25:D26"/>
    <mergeCell ref="E25:E26"/>
    <mergeCell ref="A34:B34"/>
    <mergeCell ref="Q25:Q26"/>
    <mergeCell ref="F25:F26"/>
    <mergeCell ref="J25:J26"/>
    <mergeCell ref="K25:K26"/>
    <mergeCell ref="A38:B38"/>
    <mergeCell ref="C35:E35"/>
    <mergeCell ref="R25:R26"/>
    <mergeCell ref="T25:T26"/>
    <mergeCell ref="G25:G26"/>
    <mergeCell ref="H25:H26"/>
    <mergeCell ref="I25:I26"/>
    <mergeCell ref="U25:U26"/>
    <mergeCell ref="V25:V26"/>
    <mergeCell ref="L25:L26"/>
    <mergeCell ref="M25:M26"/>
    <mergeCell ref="N25:N26"/>
    <mergeCell ref="O25:O26"/>
    <mergeCell ref="P25:P26"/>
    <mergeCell ref="S25:S26"/>
  </mergeCells>
  <printOptions horizontalCentered="1"/>
  <pageMargins left="0" right="0" top="0" bottom="0" header="0" footer="0"/>
  <pageSetup fitToHeight="0" fitToWidth="1" horizontalDpi="300" verticalDpi="3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7"/>
  <sheetViews>
    <sheetView zoomScale="90" zoomScaleNormal="90" zoomScalePageLayoutView="0" workbookViewId="0" topLeftCell="A4">
      <selection activeCell="T11" sqref="T11"/>
    </sheetView>
  </sheetViews>
  <sheetFormatPr defaultColWidth="9.125" defaultRowHeight="12.75"/>
  <cols>
    <col min="1" max="1" width="3.125" style="36" customWidth="1"/>
    <col min="2" max="2" width="37.50390625" style="36" customWidth="1"/>
    <col min="3" max="3" width="5.50390625" style="36" customWidth="1"/>
    <col min="4" max="4" width="4.875" style="36" customWidth="1"/>
    <col min="5" max="5" width="4.00390625" style="36" customWidth="1"/>
    <col min="6" max="6" width="5.125" style="36" customWidth="1"/>
    <col min="7" max="7" width="4.25390625" style="36" customWidth="1"/>
    <col min="8" max="8" width="3.50390625" style="36" customWidth="1"/>
    <col min="9" max="9" width="6.00390625" style="36" customWidth="1"/>
    <col min="10" max="10" width="4.00390625" style="36" customWidth="1"/>
    <col min="11" max="11" width="5.00390625" style="36" customWidth="1"/>
    <col min="12" max="12" width="8.125" style="36" customWidth="1"/>
    <col min="13" max="13" width="5.75390625" style="36" customWidth="1"/>
    <col min="14" max="15" width="6.125" style="36" customWidth="1"/>
    <col min="16" max="16" width="5.50390625" style="36" customWidth="1"/>
    <col min="17" max="17" width="4.125" style="36" bestFit="1" customWidth="1"/>
    <col min="18" max="18" width="3.875" style="36" customWidth="1"/>
    <col min="19" max="19" width="5.125" style="36" customWidth="1"/>
    <col min="20" max="21" width="4.125" style="36" bestFit="1" customWidth="1"/>
    <col min="22" max="22" width="4.00390625" style="36" customWidth="1"/>
    <col min="23" max="23" width="4.125" style="36" bestFit="1" customWidth="1"/>
    <col min="24" max="24" width="5.00390625" style="36" customWidth="1"/>
    <col min="25" max="25" width="4.125" style="36" bestFit="1" customWidth="1"/>
    <col min="26" max="26" width="4.00390625" style="36" customWidth="1"/>
    <col min="27" max="27" width="7.125" style="36" customWidth="1"/>
    <col min="28" max="28" width="3.50390625" style="36" bestFit="1" customWidth="1"/>
    <col min="29" max="29" width="3.875" style="36" customWidth="1"/>
    <col min="30" max="30" width="5.125" style="36" customWidth="1"/>
    <col min="31" max="34" width="3.875" style="36" customWidth="1"/>
    <col min="35" max="35" width="28.125" style="36" customWidth="1"/>
    <col min="36" max="16384" width="9.125" style="1" customWidth="1"/>
  </cols>
  <sheetData>
    <row r="1" spans="1:2" ht="12.75">
      <c r="A1" s="383"/>
      <c r="B1" s="383"/>
    </row>
    <row r="2" spans="1:35" ht="36.75" customHeight="1" thickBot="1">
      <c r="A2" s="387" t="s">
        <v>131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7"/>
    </row>
    <row r="3" spans="1:35" ht="43.5" customHeight="1" thickBot="1">
      <c r="A3" s="393" t="s">
        <v>138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21"/>
    </row>
    <row r="4" spans="1:35" ht="14.25" customHeight="1" thickBot="1">
      <c r="A4" s="389" t="s">
        <v>17</v>
      </c>
      <c r="B4" s="406" t="s">
        <v>18</v>
      </c>
      <c r="C4" s="374" t="s">
        <v>7</v>
      </c>
      <c r="D4" s="375"/>
      <c r="E4" s="375"/>
      <c r="F4" s="375"/>
      <c r="G4" s="375"/>
      <c r="H4" s="375"/>
      <c r="I4" s="375"/>
      <c r="J4" s="375"/>
      <c r="K4" s="375"/>
      <c r="L4" s="376"/>
      <c r="M4" s="308" t="s">
        <v>10</v>
      </c>
      <c r="N4" s="309"/>
      <c r="O4" s="414" t="s">
        <v>39</v>
      </c>
      <c r="P4" s="402" t="s">
        <v>38</v>
      </c>
      <c r="Q4" s="374" t="s">
        <v>1</v>
      </c>
      <c r="R4" s="375"/>
      <c r="S4" s="375"/>
      <c r="T4" s="375"/>
      <c r="U4" s="375"/>
      <c r="V4" s="395"/>
      <c r="W4" s="374" t="s">
        <v>121</v>
      </c>
      <c r="X4" s="375"/>
      <c r="Y4" s="375"/>
      <c r="Z4" s="375"/>
      <c r="AA4" s="375"/>
      <c r="AB4" s="395"/>
      <c r="AC4" s="374" t="s">
        <v>122</v>
      </c>
      <c r="AD4" s="375"/>
      <c r="AE4" s="375"/>
      <c r="AF4" s="375"/>
      <c r="AG4" s="375"/>
      <c r="AH4" s="375"/>
      <c r="AI4" s="410" t="s">
        <v>24</v>
      </c>
    </row>
    <row r="5" spans="1:35" ht="12.75" customHeight="1" thickBot="1">
      <c r="A5" s="390"/>
      <c r="B5" s="407"/>
      <c r="C5" s="377" t="s">
        <v>28</v>
      </c>
      <c r="D5" s="378"/>
      <c r="E5" s="378"/>
      <c r="F5" s="378"/>
      <c r="G5" s="378"/>
      <c r="H5" s="382"/>
      <c r="I5" s="377" t="s">
        <v>27</v>
      </c>
      <c r="J5" s="378"/>
      <c r="K5" s="378"/>
      <c r="L5" s="379"/>
      <c r="M5" s="310"/>
      <c r="N5" s="311"/>
      <c r="O5" s="415"/>
      <c r="P5" s="403"/>
      <c r="Q5" s="396"/>
      <c r="R5" s="397"/>
      <c r="S5" s="397"/>
      <c r="T5" s="397"/>
      <c r="U5" s="397"/>
      <c r="V5" s="398"/>
      <c r="W5" s="399"/>
      <c r="X5" s="400"/>
      <c r="Y5" s="400"/>
      <c r="Z5" s="400"/>
      <c r="AA5" s="400"/>
      <c r="AB5" s="401"/>
      <c r="AC5" s="399"/>
      <c r="AD5" s="400"/>
      <c r="AE5" s="400"/>
      <c r="AF5" s="400"/>
      <c r="AG5" s="400"/>
      <c r="AH5" s="400"/>
      <c r="AI5" s="411"/>
    </row>
    <row r="6" spans="1:35" ht="12.75" customHeight="1" thickBot="1">
      <c r="A6" s="390"/>
      <c r="B6" s="407"/>
      <c r="C6" s="377" t="s">
        <v>119</v>
      </c>
      <c r="D6" s="378"/>
      <c r="E6" s="379"/>
      <c r="F6" s="377" t="s">
        <v>120</v>
      </c>
      <c r="G6" s="378"/>
      <c r="H6" s="382"/>
      <c r="I6" s="380" t="s">
        <v>29</v>
      </c>
      <c r="J6" s="380" t="s">
        <v>14</v>
      </c>
      <c r="K6" s="380" t="s">
        <v>15</v>
      </c>
      <c r="L6" s="380" t="s">
        <v>31</v>
      </c>
      <c r="M6" s="384" t="s">
        <v>13</v>
      </c>
      <c r="N6" s="385"/>
      <c r="O6" s="415"/>
      <c r="P6" s="403"/>
      <c r="Q6" s="399"/>
      <c r="R6" s="400"/>
      <c r="S6" s="400"/>
      <c r="T6" s="400"/>
      <c r="U6" s="400"/>
      <c r="V6" s="401"/>
      <c r="W6" s="384" t="s">
        <v>23</v>
      </c>
      <c r="X6" s="385"/>
      <c r="Y6" s="385"/>
      <c r="Z6" s="385"/>
      <c r="AA6" s="385"/>
      <c r="AB6" s="386"/>
      <c r="AC6" s="384" t="s">
        <v>23</v>
      </c>
      <c r="AD6" s="385"/>
      <c r="AE6" s="385"/>
      <c r="AF6" s="385"/>
      <c r="AG6" s="385"/>
      <c r="AH6" s="385"/>
      <c r="AI6" s="412"/>
    </row>
    <row r="7" spans="1:35" ht="13.5" thickBot="1">
      <c r="A7" s="391"/>
      <c r="B7" s="408"/>
      <c r="C7" s="38" t="s">
        <v>29</v>
      </c>
      <c r="D7" s="39" t="s">
        <v>14</v>
      </c>
      <c r="E7" s="39" t="s">
        <v>15</v>
      </c>
      <c r="F7" s="40" t="s">
        <v>29</v>
      </c>
      <c r="G7" s="41" t="s">
        <v>14</v>
      </c>
      <c r="H7" s="39" t="s">
        <v>15</v>
      </c>
      <c r="I7" s="405"/>
      <c r="J7" s="405"/>
      <c r="K7" s="405"/>
      <c r="L7" s="381"/>
      <c r="M7" s="38" t="s">
        <v>119</v>
      </c>
      <c r="N7" s="42" t="s">
        <v>120</v>
      </c>
      <c r="O7" s="416"/>
      <c r="P7" s="404"/>
      <c r="Q7" s="40" t="s">
        <v>2</v>
      </c>
      <c r="R7" s="43" t="s">
        <v>3</v>
      </c>
      <c r="S7" s="43" t="s">
        <v>11</v>
      </c>
      <c r="T7" s="43" t="s">
        <v>14</v>
      </c>
      <c r="U7" s="43" t="s">
        <v>21</v>
      </c>
      <c r="V7" s="44" t="s">
        <v>15</v>
      </c>
      <c r="W7" s="38" t="s">
        <v>2</v>
      </c>
      <c r="X7" s="41" t="s">
        <v>3</v>
      </c>
      <c r="Y7" s="41" t="s">
        <v>11</v>
      </c>
      <c r="Z7" s="41" t="s">
        <v>14</v>
      </c>
      <c r="AA7" s="41" t="s">
        <v>21</v>
      </c>
      <c r="AB7" s="39" t="s">
        <v>15</v>
      </c>
      <c r="AC7" s="38" t="s">
        <v>2</v>
      </c>
      <c r="AD7" s="41" t="s">
        <v>3</v>
      </c>
      <c r="AE7" s="41" t="s">
        <v>11</v>
      </c>
      <c r="AF7" s="41" t="s">
        <v>14</v>
      </c>
      <c r="AG7" s="41" t="s">
        <v>21</v>
      </c>
      <c r="AH7" s="42" t="s">
        <v>15</v>
      </c>
      <c r="AI7" s="413"/>
    </row>
    <row r="8" spans="1:35" ht="25.5">
      <c r="A8" s="70">
        <v>1</v>
      </c>
      <c r="B8" s="133" t="s">
        <v>55</v>
      </c>
      <c r="C8" s="165"/>
      <c r="D8" s="166"/>
      <c r="E8" s="167"/>
      <c r="F8" s="165">
        <v>1</v>
      </c>
      <c r="G8" s="168"/>
      <c r="H8" s="139"/>
      <c r="I8" s="169">
        <v>1</v>
      </c>
      <c r="J8" s="170">
        <f aca="true" t="shared" si="0" ref="J8:K23">D8+G8</f>
        <v>0</v>
      </c>
      <c r="K8" s="171">
        <f t="shared" si="0"/>
        <v>0</v>
      </c>
      <c r="L8" s="172">
        <f aca="true" t="shared" si="1" ref="L8:L23">SUM(I8:K8)</f>
        <v>1</v>
      </c>
      <c r="M8" s="173"/>
      <c r="N8" s="174" t="s">
        <v>50</v>
      </c>
      <c r="O8" s="175">
        <f>SUM(Q8:T8)</f>
        <v>10</v>
      </c>
      <c r="P8" s="176">
        <v>25</v>
      </c>
      <c r="Q8" s="169">
        <v>10</v>
      </c>
      <c r="R8" s="170">
        <v>0</v>
      </c>
      <c r="S8" s="170">
        <v>0</v>
      </c>
      <c r="T8" s="170">
        <f aca="true" t="shared" si="2" ref="T8:T13">Z8+AF8</f>
        <v>0</v>
      </c>
      <c r="U8" s="170">
        <v>15</v>
      </c>
      <c r="V8" s="171">
        <f aca="true" t="shared" si="3" ref="V8:V23">AB8+AH8</f>
        <v>0</v>
      </c>
      <c r="W8" s="165"/>
      <c r="X8" s="166"/>
      <c r="Y8" s="166"/>
      <c r="Z8" s="166"/>
      <c r="AA8" s="166"/>
      <c r="AB8" s="139"/>
      <c r="AC8" s="165">
        <v>10</v>
      </c>
      <c r="AD8" s="167"/>
      <c r="AE8" s="167"/>
      <c r="AF8" s="167"/>
      <c r="AG8" s="166">
        <v>15</v>
      </c>
      <c r="AH8" s="167"/>
      <c r="AI8" s="133" t="s">
        <v>91</v>
      </c>
    </row>
    <row r="9" spans="1:35" ht="25.5">
      <c r="A9" s="86">
        <v>2</v>
      </c>
      <c r="B9" s="87" t="s">
        <v>143</v>
      </c>
      <c r="C9" s="141">
        <v>3</v>
      </c>
      <c r="D9" s="177"/>
      <c r="E9" s="178"/>
      <c r="F9" s="141">
        <v>3</v>
      </c>
      <c r="G9" s="179"/>
      <c r="H9" s="140"/>
      <c r="I9" s="180">
        <f>C9+F9</f>
        <v>6</v>
      </c>
      <c r="J9" s="181">
        <f t="shared" si="0"/>
        <v>0</v>
      </c>
      <c r="K9" s="182">
        <f t="shared" si="0"/>
        <v>0</v>
      </c>
      <c r="L9" s="183">
        <f t="shared" si="1"/>
        <v>6</v>
      </c>
      <c r="M9" s="187"/>
      <c r="N9" s="188" t="s">
        <v>49</v>
      </c>
      <c r="O9" s="184">
        <v>120</v>
      </c>
      <c r="P9" s="185">
        <v>150</v>
      </c>
      <c r="Q9" s="180">
        <v>30</v>
      </c>
      <c r="R9" s="181">
        <v>30</v>
      </c>
      <c r="S9" s="181">
        <v>60</v>
      </c>
      <c r="T9" s="181">
        <f t="shared" si="2"/>
        <v>0</v>
      </c>
      <c r="U9" s="181">
        <v>30</v>
      </c>
      <c r="V9" s="186">
        <f t="shared" si="3"/>
        <v>0</v>
      </c>
      <c r="W9" s="141">
        <v>15</v>
      </c>
      <c r="X9" s="177">
        <v>15</v>
      </c>
      <c r="Y9" s="177">
        <v>30</v>
      </c>
      <c r="Z9" s="177"/>
      <c r="AA9" s="177">
        <v>15</v>
      </c>
      <c r="AB9" s="140"/>
      <c r="AC9" s="141">
        <v>15</v>
      </c>
      <c r="AD9" s="178">
        <v>15</v>
      </c>
      <c r="AE9" s="178">
        <v>30</v>
      </c>
      <c r="AF9" s="178"/>
      <c r="AG9" s="177">
        <v>15</v>
      </c>
      <c r="AH9" s="178"/>
      <c r="AI9" s="87" t="s">
        <v>51</v>
      </c>
    </row>
    <row r="10" spans="1:35" ht="39">
      <c r="A10" s="86">
        <v>3</v>
      </c>
      <c r="B10" s="219" t="s">
        <v>123</v>
      </c>
      <c r="C10" s="189">
        <v>1</v>
      </c>
      <c r="D10" s="190"/>
      <c r="E10" s="191"/>
      <c r="F10" s="189"/>
      <c r="G10" s="220"/>
      <c r="H10" s="192"/>
      <c r="I10" s="198">
        <f>C10+F10</f>
        <v>1</v>
      </c>
      <c r="J10" s="199">
        <f t="shared" si="0"/>
        <v>0</v>
      </c>
      <c r="K10" s="200">
        <f t="shared" si="0"/>
        <v>0</v>
      </c>
      <c r="L10" s="201">
        <f t="shared" si="1"/>
        <v>1</v>
      </c>
      <c r="M10" s="193" t="s">
        <v>50</v>
      </c>
      <c r="N10" s="194"/>
      <c r="O10" s="202">
        <v>20</v>
      </c>
      <c r="P10" s="203">
        <v>25</v>
      </c>
      <c r="Q10" s="198">
        <v>10</v>
      </c>
      <c r="R10" s="199">
        <v>10</v>
      </c>
      <c r="S10" s="199">
        <v>0</v>
      </c>
      <c r="T10" s="199">
        <f t="shared" si="2"/>
        <v>0</v>
      </c>
      <c r="U10" s="199">
        <v>5</v>
      </c>
      <c r="V10" s="204">
        <f t="shared" si="3"/>
        <v>0</v>
      </c>
      <c r="W10" s="189">
        <v>10</v>
      </c>
      <c r="X10" s="190">
        <v>10</v>
      </c>
      <c r="Y10" s="190"/>
      <c r="Z10" s="190"/>
      <c r="AA10" s="190">
        <v>5</v>
      </c>
      <c r="AB10" s="192"/>
      <c r="AC10" s="189"/>
      <c r="AD10" s="190"/>
      <c r="AE10" s="191"/>
      <c r="AF10" s="191"/>
      <c r="AG10" s="190"/>
      <c r="AH10" s="191"/>
      <c r="AI10" s="221" t="s">
        <v>56</v>
      </c>
    </row>
    <row r="11" spans="1:37" ht="12.75">
      <c r="A11" s="86">
        <v>4</v>
      </c>
      <c r="B11" s="224" t="s">
        <v>80</v>
      </c>
      <c r="C11" s="238">
        <v>1</v>
      </c>
      <c r="D11" s="239"/>
      <c r="E11" s="240"/>
      <c r="F11" s="238"/>
      <c r="G11" s="241"/>
      <c r="H11" s="235"/>
      <c r="I11" s="238">
        <v>1</v>
      </c>
      <c r="J11" s="239">
        <f t="shared" si="0"/>
        <v>0</v>
      </c>
      <c r="K11" s="242">
        <f t="shared" si="0"/>
        <v>0</v>
      </c>
      <c r="L11" s="243">
        <v>1</v>
      </c>
      <c r="M11" s="244" t="s">
        <v>50</v>
      </c>
      <c r="N11" s="245"/>
      <c r="O11" s="246">
        <v>15</v>
      </c>
      <c r="P11" s="246">
        <v>25</v>
      </c>
      <c r="Q11" s="238">
        <v>10</v>
      </c>
      <c r="R11" s="239">
        <v>5</v>
      </c>
      <c r="S11" s="239">
        <v>0</v>
      </c>
      <c r="T11" s="239">
        <f t="shared" si="2"/>
        <v>0</v>
      </c>
      <c r="U11" s="239">
        <v>10</v>
      </c>
      <c r="V11" s="235">
        <f t="shared" si="3"/>
        <v>0</v>
      </c>
      <c r="W11" s="238">
        <v>10</v>
      </c>
      <c r="X11" s="239">
        <v>5</v>
      </c>
      <c r="Y11" s="239"/>
      <c r="Z11" s="239"/>
      <c r="AA11" s="239">
        <v>10</v>
      </c>
      <c r="AB11" s="235"/>
      <c r="AC11" s="238"/>
      <c r="AD11" s="239"/>
      <c r="AE11" s="240"/>
      <c r="AF11" s="240"/>
      <c r="AG11" s="239"/>
      <c r="AH11" s="240"/>
      <c r="AI11" s="224" t="s">
        <v>56</v>
      </c>
      <c r="AJ11" s="247"/>
      <c r="AK11" s="247"/>
    </row>
    <row r="12" spans="1:35" ht="25.5">
      <c r="A12" s="86">
        <v>5</v>
      </c>
      <c r="B12" s="87" t="s">
        <v>116</v>
      </c>
      <c r="C12" s="141">
        <v>2</v>
      </c>
      <c r="D12" s="177"/>
      <c r="E12" s="178"/>
      <c r="F12" s="141"/>
      <c r="G12" s="179"/>
      <c r="H12" s="140"/>
      <c r="I12" s="180">
        <v>2</v>
      </c>
      <c r="J12" s="181">
        <f t="shared" si="0"/>
        <v>0</v>
      </c>
      <c r="K12" s="182">
        <f t="shared" si="0"/>
        <v>0</v>
      </c>
      <c r="L12" s="183">
        <f t="shared" si="1"/>
        <v>2</v>
      </c>
      <c r="M12" s="187" t="s">
        <v>49</v>
      </c>
      <c r="N12" s="188"/>
      <c r="O12" s="184">
        <v>30</v>
      </c>
      <c r="P12" s="185">
        <f>SUM(Q12:V12)</f>
        <v>50</v>
      </c>
      <c r="Q12" s="180">
        <v>20</v>
      </c>
      <c r="R12" s="181">
        <f>X12+AD12</f>
        <v>0</v>
      </c>
      <c r="S12" s="181">
        <v>10</v>
      </c>
      <c r="T12" s="181">
        <f t="shared" si="2"/>
        <v>0</v>
      </c>
      <c r="U12" s="181">
        <v>20</v>
      </c>
      <c r="V12" s="186">
        <f t="shared" si="3"/>
        <v>0</v>
      </c>
      <c r="W12" s="141">
        <v>20</v>
      </c>
      <c r="X12" s="177"/>
      <c r="Y12" s="177">
        <v>10</v>
      </c>
      <c r="Z12" s="177"/>
      <c r="AA12" s="177">
        <v>20</v>
      </c>
      <c r="AB12" s="140"/>
      <c r="AC12" s="141"/>
      <c r="AD12" s="177"/>
      <c r="AE12" s="178"/>
      <c r="AF12" s="178"/>
      <c r="AG12" s="177"/>
      <c r="AH12" s="178"/>
      <c r="AI12" s="87" t="s">
        <v>92</v>
      </c>
    </row>
    <row r="13" spans="1:35" ht="12.75">
      <c r="A13" s="86">
        <v>6</v>
      </c>
      <c r="B13" s="224" t="s">
        <v>81</v>
      </c>
      <c r="C13" s="248"/>
      <c r="D13" s="239"/>
      <c r="E13" s="240"/>
      <c r="F13" s="238">
        <v>1</v>
      </c>
      <c r="G13" s="241"/>
      <c r="H13" s="240"/>
      <c r="I13" s="238">
        <v>1</v>
      </c>
      <c r="J13" s="239">
        <f t="shared" si="0"/>
        <v>0</v>
      </c>
      <c r="K13" s="242">
        <f t="shared" si="0"/>
        <v>0</v>
      </c>
      <c r="L13" s="243">
        <v>1</v>
      </c>
      <c r="M13" s="244"/>
      <c r="N13" s="245" t="s">
        <v>50</v>
      </c>
      <c r="O13" s="246">
        <v>10</v>
      </c>
      <c r="P13" s="246">
        <v>25</v>
      </c>
      <c r="Q13" s="238">
        <v>4</v>
      </c>
      <c r="R13" s="239">
        <v>6</v>
      </c>
      <c r="S13" s="239">
        <f>Y13+AE13</f>
        <v>0</v>
      </c>
      <c r="T13" s="239">
        <f t="shared" si="2"/>
        <v>0</v>
      </c>
      <c r="U13" s="239">
        <v>15</v>
      </c>
      <c r="V13" s="235">
        <f t="shared" si="3"/>
        <v>0</v>
      </c>
      <c r="W13" s="238"/>
      <c r="X13" s="239"/>
      <c r="Y13" s="239"/>
      <c r="Z13" s="239"/>
      <c r="AA13" s="239"/>
      <c r="AB13" s="235"/>
      <c r="AC13" s="238">
        <v>4</v>
      </c>
      <c r="AD13" s="248">
        <v>6</v>
      </c>
      <c r="AE13" s="239"/>
      <c r="AF13" s="239"/>
      <c r="AG13" s="239">
        <v>15</v>
      </c>
      <c r="AH13" s="240"/>
      <c r="AI13" s="224" t="s">
        <v>101</v>
      </c>
    </row>
    <row r="14" spans="1:35" ht="39">
      <c r="A14" s="86">
        <v>7</v>
      </c>
      <c r="B14" s="87" t="s">
        <v>117</v>
      </c>
      <c r="C14" s="142">
        <v>3</v>
      </c>
      <c r="D14" s="177"/>
      <c r="E14" s="178"/>
      <c r="F14" s="141"/>
      <c r="G14" s="179"/>
      <c r="H14" s="178"/>
      <c r="I14" s="180">
        <f>C14+F14</f>
        <v>3</v>
      </c>
      <c r="J14" s="181">
        <f t="shared" si="0"/>
        <v>0</v>
      </c>
      <c r="K14" s="182">
        <f t="shared" si="0"/>
        <v>0</v>
      </c>
      <c r="L14" s="183">
        <f t="shared" si="1"/>
        <v>3</v>
      </c>
      <c r="M14" s="187" t="s">
        <v>49</v>
      </c>
      <c r="N14" s="188"/>
      <c r="O14" s="184">
        <v>35</v>
      </c>
      <c r="P14" s="185">
        <v>75</v>
      </c>
      <c r="Q14" s="180">
        <v>15</v>
      </c>
      <c r="R14" s="181">
        <f>X14+AD14</f>
        <v>0</v>
      </c>
      <c r="S14" s="181">
        <v>20</v>
      </c>
      <c r="T14" s="181">
        <v>0</v>
      </c>
      <c r="U14" s="181">
        <v>40</v>
      </c>
      <c r="V14" s="186">
        <f t="shared" si="3"/>
        <v>0</v>
      </c>
      <c r="W14" s="141">
        <v>15</v>
      </c>
      <c r="X14" s="177"/>
      <c r="Y14" s="177">
        <v>20</v>
      </c>
      <c r="Z14" s="177"/>
      <c r="AA14" s="177">
        <v>40</v>
      </c>
      <c r="AB14" s="140"/>
      <c r="AC14" s="141"/>
      <c r="AD14" s="142"/>
      <c r="AE14" s="177"/>
      <c r="AF14" s="177"/>
      <c r="AG14" s="177"/>
      <c r="AH14" s="178"/>
      <c r="AI14" s="87" t="s">
        <v>57</v>
      </c>
    </row>
    <row r="15" spans="1:35" ht="12.75">
      <c r="A15" s="86"/>
      <c r="B15" s="217" t="s">
        <v>86</v>
      </c>
      <c r="C15" s="142"/>
      <c r="D15" s="177"/>
      <c r="E15" s="178"/>
      <c r="F15" s="141"/>
      <c r="G15" s="179"/>
      <c r="H15" s="178"/>
      <c r="I15" s="180"/>
      <c r="J15" s="181"/>
      <c r="K15" s="182"/>
      <c r="L15" s="183"/>
      <c r="M15" s="187"/>
      <c r="N15" s="188"/>
      <c r="O15" s="184"/>
      <c r="P15" s="185"/>
      <c r="Q15" s="180"/>
      <c r="R15" s="181"/>
      <c r="S15" s="181"/>
      <c r="T15" s="181"/>
      <c r="U15" s="181"/>
      <c r="V15" s="186"/>
      <c r="W15" s="141"/>
      <c r="X15" s="177"/>
      <c r="Y15" s="177"/>
      <c r="Z15" s="177"/>
      <c r="AA15" s="177"/>
      <c r="AB15" s="140"/>
      <c r="AC15" s="141"/>
      <c r="AD15" s="142"/>
      <c r="AE15" s="177"/>
      <c r="AF15" s="177"/>
      <c r="AG15" s="177"/>
      <c r="AH15" s="178"/>
      <c r="AI15" s="87"/>
    </row>
    <row r="16" spans="1:35" ht="39">
      <c r="A16" s="86">
        <v>8</v>
      </c>
      <c r="B16" s="87" t="s">
        <v>124</v>
      </c>
      <c r="C16" s="142"/>
      <c r="D16" s="177"/>
      <c r="E16" s="178"/>
      <c r="F16" s="141">
        <v>3</v>
      </c>
      <c r="G16" s="179"/>
      <c r="H16" s="178"/>
      <c r="I16" s="180">
        <v>3</v>
      </c>
      <c r="J16" s="181">
        <v>0</v>
      </c>
      <c r="K16" s="182">
        <f t="shared" si="0"/>
        <v>0</v>
      </c>
      <c r="L16" s="183">
        <f t="shared" si="1"/>
        <v>3</v>
      </c>
      <c r="M16" s="187"/>
      <c r="N16" s="188" t="s">
        <v>49</v>
      </c>
      <c r="O16" s="184">
        <v>40</v>
      </c>
      <c r="P16" s="185">
        <v>75</v>
      </c>
      <c r="Q16" s="180">
        <v>20</v>
      </c>
      <c r="R16" s="181">
        <f>X16+AD16</f>
        <v>0</v>
      </c>
      <c r="S16" s="181">
        <v>20</v>
      </c>
      <c r="T16" s="181">
        <v>0</v>
      </c>
      <c r="U16" s="181">
        <v>35</v>
      </c>
      <c r="V16" s="186">
        <f t="shared" si="3"/>
        <v>0</v>
      </c>
      <c r="W16" s="141"/>
      <c r="X16" s="177"/>
      <c r="Y16" s="177"/>
      <c r="Z16" s="177"/>
      <c r="AA16" s="177"/>
      <c r="AB16" s="140"/>
      <c r="AC16" s="141">
        <v>20</v>
      </c>
      <c r="AD16" s="142"/>
      <c r="AE16" s="177">
        <v>20</v>
      </c>
      <c r="AF16" s="177"/>
      <c r="AG16" s="177">
        <v>35</v>
      </c>
      <c r="AH16" s="178"/>
      <c r="AI16" s="87" t="s">
        <v>57</v>
      </c>
    </row>
    <row r="17" spans="1:35" ht="25.5">
      <c r="A17" s="86">
        <v>9</v>
      </c>
      <c r="B17" s="87" t="s">
        <v>104</v>
      </c>
      <c r="C17" s="142">
        <v>3</v>
      </c>
      <c r="D17" s="177"/>
      <c r="E17" s="178"/>
      <c r="F17" s="141"/>
      <c r="G17" s="179"/>
      <c r="H17" s="178"/>
      <c r="I17" s="180">
        <v>3</v>
      </c>
      <c r="J17" s="181">
        <f t="shared" si="0"/>
        <v>0</v>
      </c>
      <c r="K17" s="182">
        <f t="shared" si="0"/>
        <v>0</v>
      </c>
      <c r="L17" s="183">
        <f t="shared" si="1"/>
        <v>3</v>
      </c>
      <c r="M17" s="187" t="s">
        <v>50</v>
      </c>
      <c r="N17" s="188"/>
      <c r="O17" s="184">
        <v>60</v>
      </c>
      <c r="P17" s="185">
        <v>75</v>
      </c>
      <c r="Q17" s="180">
        <v>15</v>
      </c>
      <c r="R17" s="181">
        <v>15</v>
      </c>
      <c r="S17" s="181">
        <v>30</v>
      </c>
      <c r="T17" s="181">
        <f aca="true" t="shared" si="4" ref="T17:T22">Z17+AF17</f>
        <v>0</v>
      </c>
      <c r="U17" s="181">
        <v>15</v>
      </c>
      <c r="V17" s="186">
        <f t="shared" si="3"/>
        <v>0</v>
      </c>
      <c r="W17" s="141">
        <v>15</v>
      </c>
      <c r="X17" s="177">
        <v>15</v>
      </c>
      <c r="Y17" s="177">
        <v>30</v>
      </c>
      <c r="Z17" s="177"/>
      <c r="AA17" s="177">
        <v>15</v>
      </c>
      <c r="AB17" s="140"/>
      <c r="AC17" s="141"/>
      <c r="AD17" s="142"/>
      <c r="AE17" s="177"/>
      <c r="AF17" s="177"/>
      <c r="AG17" s="177"/>
      <c r="AH17" s="178"/>
      <c r="AI17" s="87" t="s">
        <v>51</v>
      </c>
    </row>
    <row r="18" spans="1:35" ht="25.5">
      <c r="A18" s="86">
        <v>10</v>
      </c>
      <c r="B18" s="87" t="s">
        <v>105</v>
      </c>
      <c r="C18" s="142"/>
      <c r="D18" s="177"/>
      <c r="E18" s="178"/>
      <c r="F18" s="141">
        <v>2</v>
      </c>
      <c r="G18" s="179"/>
      <c r="H18" s="178"/>
      <c r="I18" s="180">
        <v>2</v>
      </c>
      <c r="J18" s="181">
        <f t="shared" si="0"/>
        <v>0</v>
      </c>
      <c r="K18" s="182">
        <f t="shared" si="0"/>
        <v>0</v>
      </c>
      <c r="L18" s="183">
        <f t="shared" si="1"/>
        <v>2</v>
      </c>
      <c r="M18" s="187"/>
      <c r="N18" s="188" t="s">
        <v>50</v>
      </c>
      <c r="O18" s="184">
        <v>30</v>
      </c>
      <c r="P18" s="185">
        <v>50</v>
      </c>
      <c r="Q18" s="180">
        <v>10</v>
      </c>
      <c r="R18" s="181">
        <v>10</v>
      </c>
      <c r="S18" s="181">
        <v>10</v>
      </c>
      <c r="T18" s="181">
        <f t="shared" si="4"/>
        <v>0</v>
      </c>
      <c r="U18" s="181">
        <v>20</v>
      </c>
      <c r="V18" s="186">
        <f t="shared" si="3"/>
        <v>0</v>
      </c>
      <c r="W18" s="141"/>
      <c r="X18" s="177"/>
      <c r="Y18" s="177"/>
      <c r="Z18" s="177"/>
      <c r="AA18" s="177"/>
      <c r="AB18" s="140"/>
      <c r="AC18" s="141">
        <v>10</v>
      </c>
      <c r="AD18" s="142">
        <v>10</v>
      </c>
      <c r="AE18" s="142">
        <v>10</v>
      </c>
      <c r="AF18" s="142"/>
      <c r="AG18" s="177">
        <v>20</v>
      </c>
      <c r="AH18" s="178"/>
      <c r="AI18" s="87" t="s">
        <v>51</v>
      </c>
    </row>
    <row r="19" spans="1:35" ht="12.75">
      <c r="A19" s="86">
        <v>11</v>
      </c>
      <c r="B19" s="87" t="s">
        <v>125</v>
      </c>
      <c r="C19" s="142"/>
      <c r="D19" s="177"/>
      <c r="E19" s="178"/>
      <c r="F19" s="141">
        <v>3</v>
      </c>
      <c r="G19" s="177"/>
      <c r="H19" s="178"/>
      <c r="I19" s="180">
        <v>3</v>
      </c>
      <c r="J19" s="181">
        <f t="shared" si="0"/>
        <v>0</v>
      </c>
      <c r="K19" s="182">
        <f t="shared" si="0"/>
        <v>0</v>
      </c>
      <c r="L19" s="183">
        <f t="shared" si="1"/>
        <v>3</v>
      </c>
      <c r="M19" s="187"/>
      <c r="N19" s="188" t="s">
        <v>50</v>
      </c>
      <c r="O19" s="184">
        <v>65</v>
      </c>
      <c r="P19" s="185">
        <v>75</v>
      </c>
      <c r="Q19" s="180">
        <v>25</v>
      </c>
      <c r="R19" s="181">
        <v>0</v>
      </c>
      <c r="S19" s="181">
        <v>40</v>
      </c>
      <c r="T19" s="181">
        <f t="shared" si="4"/>
        <v>0</v>
      </c>
      <c r="U19" s="181">
        <v>10</v>
      </c>
      <c r="V19" s="186">
        <f t="shared" si="3"/>
        <v>0</v>
      </c>
      <c r="W19" s="141"/>
      <c r="X19" s="142"/>
      <c r="Y19" s="142"/>
      <c r="Z19" s="142"/>
      <c r="AA19" s="177"/>
      <c r="AB19" s="140"/>
      <c r="AC19" s="141">
        <v>25</v>
      </c>
      <c r="AD19" s="142"/>
      <c r="AE19" s="142">
        <v>40</v>
      </c>
      <c r="AF19" s="142"/>
      <c r="AG19" s="177">
        <v>10</v>
      </c>
      <c r="AH19" s="178"/>
      <c r="AI19" s="87" t="s">
        <v>77</v>
      </c>
    </row>
    <row r="20" spans="1:35" ht="25.5">
      <c r="A20" s="86">
        <v>12</v>
      </c>
      <c r="B20" s="87" t="s">
        <v>106</v>
      </c>
      <c r="C20" s="142">
        <v>3</v>
      </c>
      <c r="D20" s="177"/>
      <c r="E20" s="178"/>
      <c r="F20" s="141"/>
      <c r="G20" s="177"/>
      <c r="H20" s="178"/>
      <c r="I20" s="180">
        <v>3</v>
      </c>
      <c r="J20" s="181">
        <f t="shared" si="0"/>
        <v>0</v>
      </c>
      <c r="K20" s="182">
        <f t="shared" si="0"/>
        <v>0</v>
      </c>
      <c r="L20" s="183">
        <f t="shared" si="1"/>
        <v>3</v>
      </c>
      <c r="M20" s="187" t="s">
        <v>50</v>
      </c>
      <c r="N20" s="188"/>
      <c r="O20" s="184">
        <v>45</v>
      </c>
      <c r="P20" s="185">
        <v>75</v>
      </c>
      <c r="Q20" s="180">
        <v>15</v>
      </c>
      <c r="R20" s="181">
        <v>15</v>
      </c>
      <c r="S20" s="181">
        <v>15</v>
      </c>
      <c r="T20" s="181">
        <f t="shared" si="4"/>
        <v>0</v>
      </c>
      <c r="U20" s="181">
        <v>30</v>
      </c>
      <c r="V20" s="186">
        <f t="shared" si="3"/>
        <v>0</v>
      </c>
      <c r="W20" s="141">
        <v>15</v>
      </c>
      <c r="X20" s="142">
        <v>15</v>
      </c>
      <c r="Y20" s="142">
        <v>15</v>
      </c>
      <c r="Z20" s="142"/>
      <c r="AA20" s="177">
        <v>30</v>
      </c>
      <c r="AB20" s="140"/>
      <c r="AC20" s="141"/>
      <c r="AD20" s="142"/>
      <c r="AE20" s="142"/>
      <c r="AF20" s="142"/>
      <c r="AG20" s="177"/>
      <c r="AH20" s="178"/>
      <c r="AI20" s="87" t="s">
        <v>51</v>
      </c>
    </row>
    <row r="21" spans="1:35" ht="12.75">
      <c r="A21" s="86">
        <v>13</v>
      </c>
      <c r="B21" s="87" t="s">
        <v>107</v>
      </c>
      <c r="C21" s="141"/>
      <c r="D21" s="177"/>
      <c r="E21" s="178"/>
      <c r="F21" s="141">
        <v>3</v>
      </c>
      <c r="G21" s="179"/>
      <c r="H21" s="140"/>
      <c r="I21" s="180">
        <v>3</v>
      </c>
      <c r="J21" s="181">
        <f t="shared" si="0"/>
        <v>0</v>
      </c>
      <c r="K21" s="182">
        <f t="shared" si="0"/>
        <v>0</v>
      </c>
      <c r="L21" s="183">
        <f t="shared" si="1"/>
        <v>3</v>
      </c>
      <c r="M21" s="195"/>
      <c r="N21" s="188" t="s">
        <v>50</v>
      </c>
      <c r="O21" s="184">
        <v>45</v>
      </c>
      <c r="P21" s="185">
        <v>75</v>
      </c>
      <c r="Q21" s="180">
        <v>15</v>
      </c>
      <c r="R21" s="181">
        <f>X21+AD21</f>
        <v>0</v>
      </c>
      <c r="S21" s="181">
        <v>30</v>
      </c>
      <c r="T21" s="181">
        <f t="shared" si="4"/>
        <v>0</v>
      </c>
      <c r="U21" s="181">
        <v>30</v>
      </c>
      <c r="V21" s="186">
        <f t="shared" si="3"/>
        <v>0</v>
      </c>
      <c r="W21" s="141"/>
      <c r="X21" s="177"/>
      <c r="Y21" s="177"/>
      <c r="Z21" s="177"/>
      <c r="AA21" s="177"/>
      <c r="AB21" s="140"/>
      <c r="AC21" s="141">
        <v>15</v>
      </c>
      <c r="AD21" s="142"/>
      <c r="AE21" s="142">
        <v>30</v>
      </c>
      <c r="AF21" s="142"/>
      <c r="AG21" s="177">
        <v>30</v>
      </c>
      <c r="AH21" s="178"/>
      <c r="AI21" s="87" t="s">
        <v>77</v>
      </c>
    </row>
    <row r="22" spans="1:35" ht="12.75">
      <c r="A22" s="86">
        <v>14</v>
      </c>
      <c r="B22" s="87" t="s">
        <v>108</v>
      </c>
      <c r="C22" s="142">
        <v>3</v>
      </c>
      <c r="D22" s="177"/>
      <c r="E22" s="178"/>
      <c r="F22" s="141"/>
      <c r="G22" s="177"/>
      <c r="H22" s="140"/>
      <c r="I22" s="180">
        <v>3</v>
      </c>
      <c r="J22" s="181">
        <f t="shared" si="0"/>
        <v>0</v>
      </c>
      <c r="K22" s="182">
        <f t="shared" si="0"/>
        <v>0</v>
      </c>
      <c r="L22" s="183">
        <v>3</v>
      </c>
      <c r="M22" s="187" t="s">
        <v>50</v>
      </c>
      <c r="N22" s="196"/>
      <c r="O22" s="184">
        <v>30</v>
      </c>
      <c r="P22" s="185">
        <v>75</v>
      </c>
      <c r="Q22" s="180">
        <v>20</v>
      </c>
      <c r="R22" s="181">
        <v>10</v>
      </c>
      <c r="S22" s="181">
        <f>Y22+AE22</f>
        <v>0</v>
      </c>
      <c r="T22" s="181">
        <f t="shared" si="4"/>
        <v>0</v>
      </c>
      <c r="U22" s="181">
        <v>45</v>
      </c>
      <c r="V22" s="186">
        <f t="shared" si="3"/>
        <v>0</v>
      </c>
      <c r="W22" s="141">
        <v>20</v>
      </c>
      <c r="X22" s="177">
        <v>10</v>
      </c>
      <c r="Y22" s="177"/>
      <c r="Z22" s="177"/>
      <c r="AA22" s="177">
        <v>45</v>
      </c>
      <c r="AB22" s="140"/>
      <c r="AC22" s="141"/>
      <c r="AD22" s="142"/>
      <c r="AE22" s="142"/>
      <c r="AF22" s="142"/>
      <c r="AG22" s="177"/>
      <c r="AH22" s="178"/>
      <c r="AI22" s="87" t="s">
        <v>140</v>
      </c>
    </row>
    <row r="23" spans="1:35" ht="26.25" thickBot="1">
      <c r="A23" s="86">
        <v>15</v>
      </c>
      <c r="B23" s="134" t="s">
        <v>118</v>
      </c>
      <c r="C23" s="197">
        <v>10</v>
      </c>
      <c r="D23" s="190"/>
      <c r="E23" s="191"/>
      <c r="F23" s="189">
        <v>10</v>
      </c>
      <c r="G23" s="190"/>
      <c r="H23" s="192"/>
      <c r="I23" s="198">
        <f>C23+F23</f>
        <v>20</v>
      </c>
      <c r="J23" s="199">
        <f t="shared" si="0"/>
        <v>0</v>
      </c>
      <c r="K23" s="200">
        <f t="shared" si="0"/>
        <v>0</v>
      </c>
      <c r="L23" s="201">
        <f t="shared" si="1"/>
        <v>20</v>
      </c>
      <c r="M23" s="193"/>
      <c r="N23" s="194" t="s">
        <v>50</v>
      </c>
      <c r="O23" s="202">
        <v>15</v>
      </c>
      <c r="P23" s="203">
        <v>500</v>
      </c>
      <c r="Q23" s="198">
        <f>W23+AC23</f>
        <v>0</v>
      </c>
      <c r="R23" s="199">
        <v>15</v>
      </c>
      <c r="S23" s="199">
        <f>Y23+AE23</f>
        <v>0</v>
      </c>
      <c r="T23" s="199">
        <f>Z23+AF23</f>
        <v>0</v>
      </c>
      <c r="U23" s="199">
        <v>485</v>
      </c>
      <c r="V23" s="204">
        <f t="shared" si="3"/>
        <v>0</v>
      </c>
      <c r="W23" s="189"/>
      <c r="X23" s="190">
        <v>8</v>
      </c>
      <c r="Y23" s="190"/>
      <c r="Z23" s="190"/>
      <c r="AA23" s="190">
        <v>243</v>
      </c>
      <c r="AB23" s="192"/>
      <c r="AC23" s="189"/>
      <c r="AD23" s="197">
        <v>7</v>
      </c>
      <c r="AE23" s="197"/>
      <c r="AF23" s="197"/>
      <c r="AG23" s="190">
        <v>242</v>
      </c>
      <c r="AH23" s="191"/>
      <c r="AI23" s="87" t="s">
        <v>58</v>
      </c>
    </row>
    <row r="24" spans="1:35" s="4" customFormat="1" ht="12.75" customHeight="1" thickBot="1">
      <c r="A24" s="312" t="s">
        <v>6</v>
      </c>
      <c r="B24" s="313"/>
      <c r="C24" s="135">
        <v>29</v>
      </c>
      <c r="D24" s="152">
        <f>SUM(D8:D23)</f>
        <v>0</v>
      </c>
      <c r="E24" s="137">
        <f>SUM(E8:E23)</f>
        <v>0</v>
      </c>
      <c r="F24" s="135">
        <f>SUM(F8:F23)</f>
        <v>26</v>
      </c>
      <c r="G24" s="152">
        <f>SUM(G8:G23)</f>
        <v>0</v>
      </c>
      <c r="H24" s="137">
        <f>SUM(H8:H23)</f>
        <v>0</v>
      </c>
      <c r="I24" s="136">
        <f>SUM(I8:I23)</f>
        <v>55</v>
      </c>
      <c r="J24" s="153">
        <f>SUM(J8:J23)</f>
        <v>0</v>
      </c>
      <c r="K24" s="154">
        <f>SUM(K8:K23)</f>
        <v>0</v>
      </c>
      <c r="L24" s="155">
        <f>SUM(L8:L23)</f>
        <v>55</v>
      </c>
      <c r="M24" s="156">
        <f>COUNTIF(M8:M23,"EGZ")</f>
        <v>2</v>
      </c>
      <c r="N24" s="157">
        <f>COUNTIF(N8:N23,"EGZ")</f>
        <v>2</v>
      </c>
      <c r="O24" s="158">
        <f aca="true" t="shared" si="5" ref="O24:AH24">SUM(O8:O23)</f>
        <v>570</v>
      </c>
      <c r="P24" s="155">
        <f t="shared" si="5"/>
        <v>1375</v>
      </c>
      <c r="Q24" s="157">
        <f t="shared" si="5"/>
        <v>219</v>
      </c>
      <c r="R24" s="156">
        <f t="shared" si="5"/>
        <v>116</v>
      </c>
      <c r="S24" s="156">
        <f t="shared" si="5"/>
        <v>235</v>
      </c>
      <c r="T24" s="156">
        <f t="shared" si="5"/>
        <v>0</v>
      </c>
      <c r="U24" s="156">
        <f t="shared" si="5"/>
        <v>805</v>
      </c>
      <c r="V24" s="138">
        <f t="shared" si="5"/>
        <v>0</v>
      </c>
      <c r="W24" s="138">
        <f t="shared" si="5"/>
        <v>120</v>
      </c>
      <c r="X24" s="138">
        <f t="shared" si="5"/>
        <v>78</v>
      </c>
      <c r="Y24" s="138">
        <f t="shared" si="5"/>
        <v>105</v>
      </c>
      <c r="Z24" s="138">
        <f t="shared" si="5"/>
        <v>0</v>
      </c>
      <c r="AA24" s="138">
        <f t="shared" si="5"/>
        <v>423</v>
      </c>
      <c r="AB24" s="138">
        <f t="shared" si="5"/>
        <v>0</v>
      </c>
      <c r="AC24" s="138">
        <f t="shared" si="5"/>
        <v>99</v>
      </c>
      <c r="AD24" s="138">
        <f t="shared" si="5"/>
        <v>38</v>
      </c>
      <c r="AE24" s="138">
        <f t="shared" si="5"/>
        <v>130</v>
      </c>
      <c r="AF24" s="138">
        <f t="shared" si="5"/>
        <v>0</v>
      </c>
      <c r="AG24" s="138">
        <f t="shared" si="5"/>
        <v>382</v>
      </c>
      <c r="AH24" s="211">
        <f t="shared" si="5"/>
        <v>0</v>
      </c>
      <c r="AI24" s="212"/>
    </row>
    <row r="25" spans="1:35" s="4" customFormat="1" ht="12.75" customHeight="1" thickBot="1">
      <c r="A25" s="126"/>
      <c r="B25" s="121" t="s">
        <v>26</v>
      </c>
      <c r="C25" s="362">
        <f>SUM(C24:E24)</f>
        <v>29</v>
      </c>
      <c r="D25" s="366"/>
      <c r="E25" s="388"/>
      <c r="F25" s="362">
        <f>SUM(F24:H24)</f>
        <v>26</v>
      </c>
      <c r="G25" s="366"/>
      <c r="H25" s="366"/>
      <c r="I25" s="159"/>
      <c r="J25" s="359" t="s">
        <v>34</v>
      </c>
      <c r="K25" s="364"/>
      <c r="L25" s="365"/>
      <c r="M25" s="366" t="s">
        <v>35</v>
      </c>
      <c r="N25" s="363"/>
      <c r="O25" s="160"/>
      <c r="P25" s="161"/>
      <c r="Q25" s="367">
        <f>W25+AC25</f>
        <v>570</v>
      </c>
      <c r="R25" s="368"/>
      <c r="S25" s="368"/>
      <c r="T25" s="369"/>
      <c r="U25" s="370">
        <f>AA25+AG25</f>
        <v>805</v>
      </c>
      <c r="V25" s="371"/>
      <c r="W25" s="359">
        <f>SUM(W24:Z24)</f>
        <v>303</v>
      </c>
      <c r="X25" s="360"/>
      <c r="Y25" s="360"/>
      <c r="Z25" s="361"/>
      <c r="AA25" s="362">
        <f>SUM(AA24:AB24)</f>
        <v>423</v>
      </c>
      <c r="AB25" s="363"/>
      <c r="AC25" s="359">
        <f>SUM(AC24:AF24)</f>
        <v>267</v>
      </c>
      <c r="AD25" s="360"/>
      <c r="AE25" s="360"/>
      <c r="AF25" s="361"/>
      <c r="AG25" s="362">
        <f>SUM(AG24:AH24)</f>
        <v>382</v>
      </c>
      <c r="AH25" s="363"/>
      <c r="AI25" s="129"/>
    </row>
    <row r="26" spans="1:35" s="4" customFormat="1" ht="12.75" customHeight="1" thickBot="1">
      <c r="A26" s="126"/>
      <c r="B26" s="130"/>
      <c r="C26" s="205"/>
      <c r="D26" s="205"/>
      <c r="E26" s="206"/>
      <c r="F26" s="205"/>
      <c r="G26" s="205"/>
      <c r="H26" s="205"/>
      <c r="I26" s="160"/>
      <c r="J26" s="362" t="s">
        <v>32</v>
      </c>
      <c r="K26" s="392"/>
      <c r="L26" s="392"/>
      <c r="M26" s="392"/>
      <c r="N26" s="388"/>
      <c r="O26" s="207"/>
      <c r="P26" s="161"/>
      <c r="Q26" s="370">
        <f>W26+AC26</f>
        <v>1375</v>
      </c>
      <c r="R26" s="392"/>
      <c r="S26" s="392"/>
      <c r="T26" s="392"/>
      <c r="U26" s="392"/>
      <c r="V26" s="388"/>
      <c r="W26" s="362">
        <f>W25+AA25</f>
        <v>726</v>
      </c>
      <c r="X26" s="392"/>
      <c r="Y26" s="392"/>
      <c r="Z26" s="392"/>
      <c r="AA26" s="392"/>
      <c r="AB26" s="388"/>
      <c r="AC26" s="362">
        <f>AC25+AG25</f>
        <v>649</v>
      </c>
      <c r="AD26" s="366"/>
      <c r="AE26" s="366"/>
      <c r="AF26" s="366"/>
      <c r="AG26" s="366"/>
      <c r="AH26" s="363"/>
      <c r="AI26" s="129"/>
    </row>
    <row r="27" spans="1:35" s="4" customFormat="1" ht="12.7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35"/>
      <c r="O27" s="35"/>
      <c r="P27" s="35"/>
      <c r="Q27" s="46"/>
      <c r="R27" s="46"/>
      <c r="S27" s="46"/>
      <c r="T27" s="46"/>
      <c r="U27" s="46"/>
      <c r="V27" s="47"/>
      <c r="W27" s="48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45"/>
    </row>
    <row r="28" spans="1:35" ht="12.75" customHeight="1">
      <c r="A28" s="423" t="s">
        <v>19</v>
      </c>
      <c r="B28" s="424"/>
      <c r="C28" s="425" t="s">
        <v>20</v>
      </c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7"/>
      <c r="W28" s="49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ht="12.75">
      <c r="A29" s="422" t="s">
        <v>64</v>
      </c>
      <c r="B29" s="409"/>
      <c r="C29" s="409" t="s">
        <v>65</v>
      </c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51" t="s">
        <v>66</v>
      </c>
      <c r="S29" s="52"/>
      <c r="T29" s="52"/>
      <c r="U29" s="52"/>
      <c r="V29" s="53"/>
      <c r="W29" s="49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429" t="s">
        <v>67</v>
      </c>
      <c r="B30" s="428"/>
      <c r="C30" s="409" t="s">
        <v>68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54" t="s">
        <v>69</v>
      </c>
      <c r="S30" s="52"/>
      <c r="T30" s="52"/>
      <c r="U30" s="53"/>
      <c r="V30" s="55"/>
      <c r="W30" s="4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3.5" thickBot="1">
      <c r="A31" s="429"/>
      <c r="B31" s="428"/>
      <c r="C31" s="428" t="s">
        <v>70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56" t="s">
        <v>71</v>
      </c>
      <c r="S31" s="57"/>
      <c r="T31" s="57"/>
      <c r="U31" s="58"/>
      <c r="V31" s="59"/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3.5" thickBot="1">
      <c r="A32" s="417"/>
      <c r="B32" s="418"/>
      <c r="C32" s="419" t="s">
        <v>72</v>
      </c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1"/>
      <c r="R32" s="60"/>
      <c r="S32" s="61"/>
      <c r="T32" s="61"/>
      <c r="U32" s="61"/>
      <c r="V32" s="62"/>
      <c r="W32" s="50"/>
      <c r="X32" s="1" t="s">
        <v>60</v>
      </c>
      <c r="Y32" s="1"/>
      <c r="Z32" s="1"/>
      <c r="AA32" s="1"/>
      <c r="AB32" s="1"/>
      <c r="AC32" s="1"/>
      <c r="AD32" s="50"/>
      <c r="AE32" s="50"/>
      <c r="AF32" s="50"/>
      <c r="AG32" s="50"/>
      <c r="AH32" s="50"/>
      <c r="AI32" s="50"/>
    </row>
    <row r="33" ht="12.75">
      <c r="V33" s="63"/>
    </row>
    <row r="34" ht="12.75">
      <c r="B34" s="64" t="s">
        <v>73</v>
      </c>
    </row>
    <row r="37" ht="12.75">
      <c r="B37" s="1"/>
    </row>
  </sheetData>
  <sheetProtection/>
  <mergeCells count="49">
    <mergeCell ref="A32:B32"/>
    <mergeCell ref="C32:Q32"/>
    <mergeCell ref="J25:L25"/>
    <mergeCell ref="M25:N25"/>
    <mergeCell ref="A29:B29"/>
    <mergeCell ref="A28:B28"/>
    <mergeCell ref="C28:V28"/>
    <mergeCell ref="C31:Q31"/>
    <mergeCell ref="A31:B31"/>
    <mergeCell ref="A30:B30"/>
    <mergeCell ref="C30:Q30"/>
    <mergeCell ref="C29:Q29"/>
    <mergeCell ref="AI4:AI7"/>
    <mergeCell ref="AC6:AH6"/>
    <mergeCell ref="W4:AB5"/>
    <mergeCell ref="AC4:AH5"/>
    <mergeCell ref="K6:K7"/>
    <mergeCell ref="O4:O7"/>
    <mergeCell ref="F6:H6"/>
    <mergeCell ref="J26:N26"/>
    <mergeCell ref="Q26:V26"/>
    <mergeCell ref="A3:AH3"/>
    <mergeCell ref="Q4:V6"/>
    <mergeCell ref="M4:N5"/>
    <mergeCell ref="P4:P7"/>
    <mergeCell ref="I6:I7"/>
    <mergeCell ref="J6:J7"/>
    <mergeCell ref="B4:B7"/>
    <mergeCell ref="W26:AB26"/>
    <mergeCell ref="AC26:AH26"/>
    <mergeCell ref="AG25:AH25"/>
    <mergeCell ref="A1:B1"/>
    <mergeCell ref="W6:AB6"/>
    <mergeCell ref="F25:H25"/>
    <mergeCell ref="M6:N6"/>
    <mergeCell ref="A2:AH2"/>
    <mergeCell ref="C25:E25"/>
    <mergeCell ref="C6:E6"/>
    <mergeCell ref="A24:B24"/>
    <mergeCell ref="A4:A7"/>
    <mergeCell ref="C4:L4"/>
    <mergeCell ref="I5:L5"/>
    <mergeCell ref="L6:L7"/>
    <mergeCell ref="Q25:T25"/>
    <mergeCell ref="W25:Z25"/>
    <mergeCell ref="AC25:AF25"/>
    <mergeCell ref="U25:V25"/>
    <mergeCell ref="AA25:AB25"/>
    <mergeCell ref="C5:H5"/>
  </mergeCells>
  <printOptions horizontalCentered="1"/>
  <pageMargins left="0" right="0" top="0" bottom="0" header="0" footer="0"/>
  <pageSetup fitToHeight="0" fitToWidth="1" horizontalDpi="300" verticalDpi="3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4"/>
  <sheetViews>
    <sheetView zoomScalePageLayoutView="0" workbookViewId="0" topLeftCell="A1">
      <selection activeCell="T1" sqref="T1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00390625" style="1" customWidth="1"/>
    <col min="4" max="4" width="5.50390625" style="1" customWidth="1"/>
    <col min="5" max="5" width="4.00390625" style="1" customWidth="1"/>
    <col min="6" max="6" width="5.00390625" style="1" customWidth="1"/>
    <col min="7" max="7" width="4.50390625" style="1" customWidth="1"/>
    <col min="8" max="8" width="3.50390625" style="1" customWidth="1"/>
    <col min="9" max="9" width="5.503906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5.2539062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50390625" style="1" bestFit="1" customWidth="1"/>
    <col min="28" max="28" width="3.25390625" style="1" bestFit="1" customWidth="1"/>
    <col min="29" max="29" width="3.875" style="1" customWidth="1"/>
    <col min="30" max="30" width="5.00390625" style="1" customWidth="1"/>
    <col min="31" max="32" width="3.875" style="1" customWidth="1"/>
    <col min="33" max="33" width="4.875" style="1" customWidth="1"/>
    <col min="34" max="34" width="3.875" style="1" customWidth="1"/>
    <col min="35" max="35" width="28.125" style="1" customWidth="1"/>
    <col min="36" max="16384" width="9.125" style="1" customWidth="1"/>
  </cols>
  <sheetData>
    <row r="1" spans="1:2" ht="12.75">
      <c r="A1" s="297"/>
      <c r="B1" s="297"/>
    </row>
    <row r="2" spans="1:35" ht="36.75" customHeight="1" thickBot="1">
      <c r="A2" s="298" t="s">
        <v>131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0"/>
    </row>
    <row r="3" spans="1:35" ht="28.5" customHeight="1" thickBot="1">
      <c r="A3" s="299" t="s">
        <v>139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21"/>
    </row>
    <row r="4" spans="1:35" ht="14.25" customHeight="1" thickBot="1">
      <c r="A4" s="301" t="s">
        <v>17</v>
      </c>
      <c r="B4" s="304" t="s">
        <v>18</v>
      </c>
      <c r="C4" s="273" t="s">
        <v>7</v>
      </c>
      <c r="D4" s="274"/>
      <c r="E4" s="274"/>
      <c r="F4" s="274"/>
      <c r="G4" s="274"/>
      <c r="H4" s="274"/>
      <c r="I4" s="274"/>
      <c r="J4" s="274"/>
      <c r="K4" s="274"/>
      <c r="L4" s="307"/>
      <c r="M4" s="308" t="s">
        <v>10</v>
      </c>
      <c r="N4" s="309"/>
      <c r="O4" s="284" t="s">
        <v>39</v>
      </c>
      <c r="P4" s="287" t="s">
        <v>38</v>
      </c>
      <c r="Q4" s="273" t="s">
        <v>1</v>
      </c>
      <c r="R4" s="274"/>
      <c r="S4" s="274"/>
      <c r="T4" s="274"/>
      <c r="U4" s="274"/>
      <c r="V4" s="275"/>
      <c r="W4" s="273" t="s">
        <v>121</v>
      </c>
      <c r="X4" s="274"/>
      <c r="Y4" s="274"/>
      <c r="Z4" s="274"/>
      <c r="AA4" s="274"/>
      <c r="AB4" s="275"/>
      <c r="AC4" s="273" t="s">
        <v>122</v>
      </c>
      <c r="AD4" s="274"/>
      <c r="AE4" s="274"/>
      <c r="AF4" s="274"/>
      <c r="AG4" s="274"/>
      <c r="AH4" s="275"/>
      <c r="AI4" s="430" t="s">
        <v>24</v>
      </c>
    </row>
    <row r="5" spans="1:35" ht="12.75" customHeight="1" thickBot="1">
      <c r="A5" s="302"/>
      <c r="B5" s="305"/>
      <c r="C5" s="327" t="s">
        <v>28</v>
      </c>
      <c r="D5" s="328"/>
      <c r="E5" s="328"/>
      <c r="F5" s="328"/>
      <c r="G5" s="328"/>
      <c r="H5" s="329"/>
      <c r="I5" s="327" t="s">
        <v>27</v>
      </c>
      <c r="J5" s="328"/>
      <c r="K5" s="328"/>
      <c r="L5" s="330"/>
      <c r="M5" s="310"/>
      <c r="N5" s="311"/>
      <c r="O5" s="285"/>
      <c r="P5" s="288"/>
      <c r="Q5" s="290"/>
      <c r="R5" s="291"/>
      <c r="S5" s="291"/>
      <c r="T5" s="291"/>
      <c r="U5" s="291"/>
      <c r="V5" s="292"/>
      <c r="W5" s="276"/>
      <c r="X5" s="277"/>
      <c r="Y5" s="277"/>
      <c r="Z5" s="277"/>
      <c r="AA5" s="277"/>
      <c r="AB5" s="278"/>
      <c r="AC5" s="276"/>
      <c r="AD5" s="277"/>
      <c r="AE5" s="277"/>
      <c r="AF5" s="277"/>
      <c r="AG5" s="277"/>
      <c r="AH5" s="278"/>
      <c r="AI5" s="431"/>
    </row>
    <row r="6" spans="1:35" ht="12.75" customHeight="1" thickBot="1">
      <c r="A6" s="302"/>
      <c r="B6" s="305"/>
      <c r="C6" s="327" t="s">
        <v>119</v>
      </c>
      <c r="D6" s="328"/>
      <c r="E6" s="330"/>
      <c r="F6" s="327" t="s">
        <v>120</v>
      </c>
      <c r="G6" s="328"/>
      <c r="H6" s="329"/>
      <c r="I6" s="271" t="s">
        <v>29</v>
      </c>
      <c r="J6" s="271" t="s">
        <v>14</v>
      </c>
      <c r="K6" s="271" t="s">
        <v>15</v>
      </c>
      <c r="L6" s="271" t="s">
        <v>31</v>
      </c>
      <c r="M6" s="293" t="s">
        <v>13</v>
      </c>
      <c r="N6" s="294"/>
      <c r="O6" s="285"/>
      <c r="P6" s="288"/>
      <c r="Q6" s="276"/>
      <c r="R6" s="277"/>
      <c r="S6" s="277"/>
      <c r="T6" s="277"/>
      <c r="U6" s="277"/>
      <c r="V6" s="278"/>
      <c r="W6" s="293" t="s">
        <v>23</v>
      </c>
      <c r="X6" s="294"/>
      <c r="Y6" s="294"/>
      <c r="Z6" s="294"/>
      <c r="AA6" s="294"/>
      <c r="AB6" s="295"/>
      <c r="AC6" s="293" t="s">
        <v>23</v>
      </c>
      <c r="AD6" s="294"/>
      <c r="AE6" s="294"/>
      <c r="AF6" s="294"/>
      <c r="AG6" s="294"/>
      <c r="AH6" s="295"/>
      <c r="AI6" s="294"/>
    </row>
    <row r="7" spans="1:35" ht="13.5" thickBot="1">
      <c r="A7" s="303"/>
      <c r="B7" s="306"/>
      <c r="C7" s="11" t="s">
        <v>29</v>
      </c>
      <c r="D7" s="10" t="s">
        <v>14</v>
      </c>
      <c r="E7" s="10" t="s">
        <v>15</v>
      </c>
      <c r="F7" s="22" t="s">
        <v>29</v>
      </c>
      <c r="G7" s="12" t="s">
        <v>14</v>
      </c>
      <c r="H7" s="10" t="s">
        <v>15</v>
      </c>
      <c r="I7" s="272"/>
      <c r="J7" s="272"/>
      <c r="K7" s="272"/>
      <c r="L7" s="296"/>
      <c r="M7" s="11" t="s">
        <v>119</v>
      </c>
      <c r="N7" s="23" t="s">
        <v>120</v>
      </c>
      <c r="O7" s="286"/>
      <c r="P7" s="289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21</v>
      </c>
      <c r="V7" s="25" t="s">
        <v>15</v>
      </c>
      <c r="W7" s="11" t="s">
        <v>2</v>
      </c>
      <c r="X7" s="12" t="s">
        <v>3</v>
      </c>
      <c r="Y7" s="12" t="s">
        <v>11</v>
      </c>
      <c r="Z7" s="12" t="s">
        <v>14</v>
      </c>
      <c r="AA7" s="12" t="s">
        <v>21</v>
      </c>
      <c r="AB7" s="10" t="s">
        <v>15</v>
      </c>
      <c r="AC7" s="11" t="s">
        <v>2</v>
      </c>
      <c r="AD7" s="12" t="s">
        <v>3</v>
      </c>
      <c r="AE7" s="12" t="s">
        <v>11</v>
      </c>
      <c r="AF7" s="12" t="s">
        <v>14</v>
      </c>
      <c r="AG7" s="12" t="s">
        <v>21</v>
      </c>
      <c r="AH7" s="10" t="s">
        <v>15</v>
      </c>
      <c r="AI7" s="432"/>
    </row>
    <row r="8" spans="1:35" ht="25.5">
      <c r="A8" s="70">
        <v>1</v>
      </c>
      <c r="B8" s="133" t="s">
        <v>55</v>
      </c>
      <c r="C8" s="165"/>
      <c r="D8" s="166"/>
      <c r="E8" s="167"/>
      <c r="F8" s="165">
        <v>1</v>
      </c>
      <c r="G8" s="168"/>
      <c r="H8" s="139"/>
      <c r="I8" s="169">
        <v>1</v>
      </c>
      <c r="J8" s="170">
        <f aca="true" t="shared" si="0" ref="J8:K21">D8+G8</f>
        <v>0</v>
      </c>
      <c r="K8" s="171">
        <f t="shared" si="0"/>
        <v>0</v>
      </c>
      <c r="L8" s="172">
        <f aca="true" t="shared" si="1" ref="L8:L21">SUM(I8:K8)</f>
        <v>1</v>
      </c>
      <c r="M8" s="173"/>
      <c r="N8" s="174" t="s">
        <v>50</v>
      </c>
      <c r="O8" s="175">
        <f aca="true" t="shared" si="2" ref="O8:O21">SUM(Q8:T8)</f>
        <v>10</v>
      </c>
      <c r="P8" s="176">
        <f aca="true" t="shared" si="3" ref="P8:P21">SUM(Q8:V8)</f>
        <v>25</v>
      </c>
      <c r="Q8" s="169">
        <v>10</v>
      </c>
      <c r="R8" s="170">
        <v>0</v>
      </c>
      <c r="S8" s="170">
        <v>0</v>
      </c>
      <c r="T8" s="170">
        <f aca="true" t="shared" si="4" ref="T8:U21">Z8+AF8</f>
        <v>0</v>
      </c>
      <c r="U8" s="170">
        <v>15</v>
      </c>
      <c r="V8" s="171">
        <f aca="true" t="shared" si="5" ref="V8:V21">AB8+AH8</f>
        <v>0</v>
      </c>
      <c r="W8" s="165"/>
      <c r="X8" s="166"/>
      <c r="Y8" s="166"/>
      <c r="Z8" s="166"/>
      <c r="AA8" s="166"/>
      <c r="AB8" s="139"/>
      <c r="AC8" s="165">
        <v>10</v>
      </c>
      <c r="AD8" s="167"/>
      <c r="AE8" s="167"/>
      <c r="AF8" s="167"/>
      <c r="AG8" s="166">
        <v>15</v>
      </c>
      <c r="AH8" s="167"/>
      <c r="AI8" s="71" t="s">
        <v>91</v>
      </c>
    </row>
    <row r="9" spans="1:35" ht="39" thickBot="1">
      <c r="A9" s="86">
        <v>2</v>
      </c>
      <c r="B9" s="87" t="s">
        <v>143</v>
      </c>
      <c r="C9" s="141">
        <v>3</v>
      </c>
      <c r="D9" s="177"/>
      <c r="E9" s="178"/>
      <c r="F9" s="141">
        <v>3</v>
      </c>
      <c r="G9" s="179"/>
      <c r="H9" s="140"/>
      <c r="I9" s="180">
        <f aca="true" t="shared" si="6" ref="I9:I21">C9+F9</f>
        <v>6</v>
      </c>
      <c r="J9" s="181">
        <f t="shared" si="0"/>
        <v>0</v>
      </c>
      <c r="K9" s="182">
        <f t="shared" si="0"/>
        <v>0</v>
      </c>
      <c r="L9" s="183">
        <f t="shared" si="1"/>
        <v>6</v>
      </c>
      <c r="M9" s="187"/>
      <c r="N9" s="188" t="s">
        <v>49</v>
      </c>
      <c r="O9" s="184">
        <v>120</v>
      </c>
      <c r="P9" s="185">
        <v>150</v>
      </c>
      <c r="Q9" s="180">
        <v>30</v>
      </c>
      <c r="R9" s="181">
        <v>30</v>
      </c>
      <c r="S9" s="181">
        <v>60</v>
      </c>
      <c r="T9" s="181">
        <f t="shared" si="4"/>
        <v>0</v>
      </c>
      <c r="U9" s="181">
        <v>30</v>
      </c>
      <c r="V9" s="186">
        <f t="shared" si="5"/>
        <v>0</v>
      </c>
      <c r="W9" s="141">
        <v>15</v>
      </c>
      <c r="X9" s="177">
        <v>15</v>
      </c>
      <c r="Y9" s="177">
        <v>30</v>
      </c>
      <c r="Z9" s="177"/>
      <c r="AA9" s="177">
        <v>15</v>
      </c>
      <c r="AB9" s="140"/>
      <c r="AC9" s="141">
        <v>15</v>
      </c>
      <c r="AD9" s="178">
        <v>15</v>
      </c>
      <c r="AE9" s="178">
        <v>30</v>
      </c>
      <c r="AF9" s="178"/>
      <c r="AG9" s="177">
        <v>15</v>
      </c>
      <c r="AH9" s="178"/>
      <c r="AI9" s="214" t="s">
        <v>51</v>
      </c>
    </row>
    <row r="10" spans="1:35" ht="39">
      <c r="A10" s="86">
        <v>3</v>
      </c>
      <c r="B10" s="219" t="s">
        <v>123</v>
      </c>
      <c r="C10" s="189">
        <v>1</v>
      </c>
      <c r="D10" s="190"/>
      <c r="E10" s="191"/>
      <c r="F10" s="189"/>
      <c r="G10" s="220"/>
      <c r="H10" s="192"/>
      <c r="I10" s="198">
        <f t="shared" si="6"/>
        <v>1</v>
      </c>
      <c r="J10" s="199">
        <f t="shared" si="0"/>
        <v>0</v>
      </c>
      <c r="K10" s="200">
        <f t="shared" si="0"/>
        <v>0</v>
      </c>
      <c r="L10" s="201">
        <f t="shared" si="1"/>
        <v>1</v>
      </c>
      <c r="M10" s="193" t="s">
        <v>50</v>
      </c>
      <c r="N10" s="194"/>
      <c r="O10" s="222">
        <v>20</v>
      </c>
      <c r="P10" s="203">
        <f t="shared" si="3"/>
        <v>25</v>
      </c>
      <c r="Q10" s="198">
        <v>10</v>
      </c>
      <c r="R10" s="199">
        <v>10</v>
      </c>
      <c r="S10" s="199">
        <v>0</v>
      </c>
      <c r="T10" s="199">
        <f t="shared" si="4"/>
        <v>0</v>
      </c>
      <c r="U10" s="199">
        <v>5</v>
      </c>
      <c r="V10" s="204">
        <f t="shared" si="5"/>
        <v>0</v>
      </c>
      <c r="W10" s="189">
        <v>10</v>
      </c>
      <c r="X10" s="190">
        <v>10</v>
      </c>
      <c r="Y10" s="190"/>
      <c r="Z10" s="190"/>
      <c r="AA10" s="190">
        <v>5</v>
      </c>
      <c r="AB10" s="192"/>
      <c r="AC10" s="189"/>
      <c r="AD10" s="190"/>
      <c r="AE10" s="191"/>
      <c r="AF10" s="191"/>
      <c r="AG10" s="190"/>
      <c r="AH10" s="191"/>
      <c r="AI10" s="223" t="s">
        <v>56</v>
      </c>
    </row>
    <row r="11" spans="1:35" ht="12.75">
      <c r="A11" s="86">
        <v>4</v>
      </c>
      <c r="B11" s="224" t="s">
        <v>80</v>
      </c>
      <c r="C11" s="238">
        <v>1</v>
      </c>
      <c r="D11" s="239"/>
      <c r="E11" s="240"/>
      <c r="F11" s="238"/>
      <c r="G11" s="241"/>
      <c r="H11" s="235"/>
      <c r="I11" s="238">
        <v>1</v>
      </c>
      <c r="J11" s="239">
        <f t="shared" si="0"/>
        <v>0</v>
      </c>
      <c r="K11" s="242">
        <f t="shared" si="0"/>
        <v>0</v>
      </c>
      <c r="L11" s="243">
        <v>1</v>
      </c>
      <c r="M11" s="244" t="s">
        <v>50</v>
      </c>
      <c r="N11" s="245"/>
      <c r="O11" s="246">
        <f t="shared" si="2"/>
        <v>15</v>
      </c>
      <c r="P11" s="246">
        <f t="shared" si="3"/>
        <v>25</v>
      </c>
      <c r="Q11" s="238">
        <v>10</v>
      </c>
      <c r="R11" s="239">
        <v>5</v>
      </c>
      <c r="S11" s="239">
        <v>0</v>
      </c>
      <c r="T11" s="239">
        <f t="shared" si="4"/>
        <v>0</v>
      </c>
      <c r="U11" s="239">
        <v>10</v>
      </c>
      <c r="V11" s="235">
        <f t="shared" si="5"/>
        <v>0</v>
      </c>
      <c r="W11" s="238">
        <v>10</v>
      </c>
      <c r="X11" s="239">
        <v>5</v>
      </c>
      <c r="Y11" s="239"/>
      <c r="Z11" s="239"/>
      <c r="AA11" s="239">
        <v>10</v>
      </c>
      <c r="AB11" s="235"/>
      <c r="AC11" s="238"/>
      <c r="AD11" s="239"/>
      <c r="AE11" s="240"/>
      <c r="AF11" s="240"/>
      <c r="AG11" s="239"/>
      <c r="AH11" s="240"/>
      <c r="AI11" s="224" t="s">
        <v>56</v>
      </c>
    </row>
    <row r="12" spans="1:35" ht="25.5">
      <c r="A12" s="86">
        <v>5</v>
      </c>
      <c r="B12" s="87" t="s">
        <v>116</v>
      </c>
      <c r="C12" s="141">
        <v>2</v>
      </c>
      <c r="D12" s="177"/>
      <c r="E12" s="178"/>
      <c r="F12" s="141"/>
      <c r="G12" s="179"/>
      <c r="H12" s="140"/>
      <c r="I12" s="180">
        <v>2</v>
      </c>
      <c r="J12" s="181">
        <f t="shared" si="0"/>
        <v>0</v>
      </c>
      <c r="K12" s="182">
        <f t="shared" si="0"/>
        <v>0</v>
      </c>
      <c r="L12" s="183">
        <v>2</v>
      </c>
      <c r="M12" s="187" t="s">
        <v>49</v>
      </c>
      <c r="N12" s="188"/>
      <c r="O12" s="184">
        <v>30</v>
      </c>
      <c r="P12" s="185">
        <v>50</v>
      </c>
      <c r="Q12" s="180">
        <v>20</v>
      </c>
      <c r="R12" s="181">
        <f>X12+AD12</f>
        <v>0</v>
      </c>
      <c r="S12" s="181">
        <v>10</v>
      </c>
      <c r="T12" s="181">
        <f t="shared" si="4"/>
        <v>0</v>
      </c>
      <c r="U12" s="181">
        <v>20</v>
      </c>
      <c r="V12" s="186">
        <f t="shared" si="5"/>
        <v>0</v>
      </c>
      <c r="W12" s="141">
        <v>20</v>
      </c>
      <c r="X12" s="177"/>
      <c r="Y12" s="177">
        <v>10</v>
      </c>
      <c r="Z12" s="177"/>
      <c r="AA12" s="177">
        <v>20</v>
      </c>
      <c r="AB12" s="140"/>
      <c r="AC12" s="141"/>
      <c r="AD12" s="177"/>
      <c r="AE12" s="178"/>
      <c r="AF12" s="178"/>
      <c r="AG12" s="177"/>
      <c r="AH12" s="178"/>
      <c r="AI12" s="87" t="s">
        <v>92</v>
      </c>
    </row>
    <row r="13" spans="1:35" ht="12.75">
      <c r="A13" s="86">
        <v>6</v>
      </c>
      <c r="B13" s="224" t="s">
        <v>81</v>
      </c>
      <c r="C13" s="248"/>
      <c r="D13" s="239"/>
      <c r="E13" s="240"/>
      <c r="F13" s="238">
        <v>1</v>
      </c>
      <c r="G13" s="241"/>
      <c r="H13" s="240"/>
      <c r="I13" s="238">
        <v>1</v>
      </c>
      <c r="J13" s="239">
        <f t="shared" si="0"/>
        <v>0</v>
      </c>
      <c r="K13" s="242">
        <f t="shared" si="0"/>
        <v>0</v>
      </c>
      <c r="L13" s="243">
        <v>1</v>
      </c>
      <c r="M13" s="244"/>
      <c r="N13" s="245" t="s">
        <v>50</v>
      </c>
      <c r="O13" s="246">
        <v>10</v>
      </c>
      <c r="P13" s="246">
        <f t="shared" si="3"/>
        <v>25</v>
      </c>
      <c r="Q13" s="238">
        <v>4</v>
      </c>
      <c r="R13" s="239">
        <v>6</v>
      </c>
      <c r="S13" s="239">
        <f>Y13+AE13</f>
        <v>0</v>
      </c>
      <c r="T13" s="239">
        <f t="shared" si="4"/>
        <v>0</v>
      </c>
      <c r="U13" s="239">
        <v>15</v>
      </c>
      <c r="V13" s="235">
        <f t="shared" si="5"/>
        <v>0</v>
      </c>
      <c r="W13" s="238"/>
      <c r="X13" s="239"/>
      <c r="Y13" s="239"/>
      <c r="Z13" s="239"/>
      <c r="AA13" s="239"/>
      <c r="AB13" s="235"/>
      <c r="AC13" s="238">
        <v>4</v>
      </c>
      <c r="AD13" s="248">
        <v>6</v>
      </c>
      <c r="AE13" s="239"/>
      <c r="AF13" s="239"/>
      <c r="AG13" s="239">
        <v>15</v>
      </c>
      <c r="AH13" s="240"/>
      <c r="AI13" s="224" t="s">
        <v>101</v>
      </c>
    </row>
    <row r="14" spans="1:35" ht="39">
      <c r="A14" s="86">
        <v>7</v>
      </c>
      <c r="B14" s="87" t="s">
        <v>117</v>
      </c>
      <c r="C14" s="142">
        <v>3</v>
      </c>
      <c r="D14" s="177"/>
      <c r="E14" s="178"/>
      <c r="F14" s="141"/>
      <c r="G14" s="179"/>
      <c r="H14" s="178"/>
      <c r="I14" s="180">
        <f t="shared" si="6"/>
        <v>3</v>
      </c>
      <c r="J14" s="181">
        <v>0</v>
      </c>
      <c r="K14" s="182">
        <f t="shared" si="0"/>
        <v>0</v>
      </c>
      <c r="L14" s="183">
        <f t="shared" si="1"/>
        <v>3</v>
      </c>
      <c r="M14" s="187" t="s">
        <v>49</v>
      </c>
      <c r="N14" s="188"/>
      <c r="O14" s="184">
        <f t="shared" si="2"/>
        <v>35</v>
      </c>
      <c r="P14" s="185">
        <v>75</v>
      </c>
      <c r="Q14" s="180">
        <v>15</v>
      </c>
      <c r="R14" s="181">
        <f>X14+AD14</f>
        <v>0</v>
      </c>
      <c r="S14" s="181">
        <v>20</v>
      </c>
      <c r="T14" s="181">
        <v>0</v>
      </c>
      <c r="U14" s="181">
        <v>40</v>
      </c>
      <c r="V14" s="186">
        <f t="shared" si="5"/>
        <v>0</v>
      </c>
      <c r="W14" s="141">
        <v>15</v>
      </c>
      <c r="X14" s="177"/>
      <c r="Y14" s="177">
        <v>20</v>
      </c>
      <c r="Z14" s="177"/>
      <c r="AA14" s="177">
        <v>40</v>
      </c>
      <c r="AB14" s="140"/>
      <c r="AC14" s="141"/>
      <c r="AD14" s="142"/>
      <c r="AE14" s="177"/>
      <c r="AF14" s="177"/>
      <c r="AG14" s="177"/>
      <c r="AH14" s="178"/>
      <c r="AI14" s="87" t="s">
        <v>57</v>
      </c>
    </row>
    <row r="15" spans="1:35" ht="12.75">
      <c r="A15" s="86"/>
      <c r="B15" s="217" t="s">
        <v>85</v>
      </c>
      <c r="C15" s="142"/>
      <c r="D15" s="177"/>
      <c r="E15" s="178"/>
      <c r="F15" s="141"/>
      <c r="G15" s="179"/>
      <c r="H15" s="178"/>
      <c r="I15" s="180"/>
      <c r="J15" s="181"/>
      <c r="K15" s="182"/>
      <c r="L15" s="183"/>
      <c r="M15" s="187"/>
      <c r="N15" s="188"/>
      <c r="O15" s="184"/>
      <c r="P15" s="185"/>
      <c r="Q15" s="180"/>
      <c r="R15" s="181"/>
      <c r="S15" s="181"/>
      <c r="T15" s="181"/>
      <c r="U15" s="181"/>
      <c r="V15" s="186"/>
      <c r="W15" s="141"/>
      <c r="X15" s="177"/>
      <c r="Y15" s="177"/>
      <c r="Z15" s="177"/>
      <c r="AA15" s="177"/>
      <c r="AB15" s="140"/>
      <c r="AC15" s="141"/>
      <c r="AD15" s="142"/>
      <c r="AE15" s="177"/>
      <c r="AF15" s="177"/>
      <c r="AG15" s="177"/>
      <c r="AH15" s="178"/>
      <c r="AI15" s="87"/>
    </row>
    <row r="16" spans="1:35" ht="39">
      <c r="A16" s="86">
        <v>8</v>
      </c>
      <c r="B16" s="87" t="s">
        <v>109</v>
      </c>
      <c r="C16" s="142"/>
      <c r="D16" s="177"/>
      <c r="E16" s="178"/>
      <c r="F16" s="141">
        <v>3</v>
      </c>
      <c r="G16" s="179"/>
      <c r="H16" s="178"/>
      <c r="I16" s="180">
        <f t="shared" si="6"/>
        <v>3</v>
      </c>
      <c r="J16" s="181">
        <f t="shared" si="0"/>
        <v>0</v>
      </c>
      <c r="K16" s="182">
        <f t="shared" si="0"/>
        <v>0</v>
      </c>
      <c r="L16" s="183">
        <f t="shared" si="1"/>
        <v>3</v>
      </c>
      <c r="M16" s="187"/>
      <c r="N16" s="188" t="s">
        <v>49</v>
      </c>
      <c r="O16" s="184">
        <f t="shared" si="2"/>
        <v>40</v>
      </c>
      <c r="P16" s="185">
        <v>75</v>
      </c>
      <c r="Q16" s="180">
        <v>20</v>
      </c>
      <c r="R16" s="181">
        <f>X16+AD16</f>
        <v>0</v>
      </c>
      <c r="S16" s="181">
        <v>20</v>
      </c>
      <c r="T16" s="181">
        <v>0</v>
      </c>
      <c r="U16" s="181">
        <v>35</v>
      </c>
      <c r="V16" s="186">
        <f t="shared" si="5"/>
        <v>0</v>
      </c>
      <c r="W16" s="141"/>
      <c r="X16" s="177"/>
      <c r="Y16" s="177"/>
      <c r="Z16" s="177"/>
      <c r="AA16" s="177"/>
      <c r="AB16" s="140"/>
      <c r="AC16" s="141">
        <v>20</v>
      </c>
      <c r="AD16" s="142"/>
      <c r="AE16" s="177">
        <v>20</v>
      </c>
      <c r="AF16" s="177"/>
      <c r="AG16" s="177">
        <v>35</v>
      </c>
      <c r="AH16" s="178"/>
      <c r="AI16" s="87" t="s">
        <v>57</v>
      </c>
    </row>
    <row r="17" spans="1:35" ht="25.5">
      <c r="A17" s="86">
        <v>9</v>
      </c>
      <c r="B17" s="87" t="s">
        <v>110</v>
      </c>
      <c r="C17" s="142">
        <v>3</v>
      </c>
      <c r="D17" s="177"/>
      <c r="E17" s="178"/>
      <c r="F17" s="141"/>
      <c r="G17" s="179"/>
      <c r="H17" s="178"/>
      <c r="I17" s="180">
        <f t="shared" si="6"/>
        <v>3</v>
      </c>
      <c r="J17" s="181">
        <f t="shared" si="0"/>
        <v>0</v>
      </c>
      <c r="K17" s="182">
        <f t="shared" si="0"/>
        <v>0</v>
      </c>
      <c r="L17" s="183">
        <f t="shared" si="1"/>
        <v>3</v>
      </c>
      <c r="M17" s="187" t="s">
        <v>50</v>
      </c>
      <c r="N17" s="188"/>
      <c r="O17" s="184">
        <f t="shared" si="2"/>
        <v>60</v>
      </c>
      <c r="P17" s="185">
        <f t="shared" si="3"/>
        <v>75</v>
      </c>
      <c r="Q17" s="180">
        <v>15</v>
      </c>
      <c r="R17" s="181">
        <v>15</v>
      </c>
      <c r="S17" s="181">
        <v>30</v>
      </c>
      <c r="T17" s="181">
        <f t="shared" si="4"/>
        <v>0</v>
      </c>
      <c r="U17" s="181">
        <f t="shared" si="4"/>
        <v>15</v>
      </c>
      <c r="V17" s="186">
        <f t="shared" si="5"/>
        <v>0</v>
      </c>
      <c r="W17" s="141">
        <v>15</v>
      </c>
      <c r="X17" s="177">
        <v>15</v>
      </c>
      <c r="Y17" s="177">
        <v>30</v>
      </c>
      <c r="Z17" s="177"/>
      <c r="AA17" s="177">
        <v>15</v>
      </c>
      <c r="AB17" s="140"/>
      <c r="AC17" s="141"/>
      <c r="AD17" s="142"/>
      <c r="AE17" s="177"/>
      <c r="AF17" s="177"/>
      <c r="AG17" s="177"/>
      <c r="AH17" s="178"/>
      <c r="AI17" s="87" t="s">
        <v>51</v>
      </c>
    </row>
    <row r="18" spans="1:35" ht="25.5">
      <c r="A18" s="86">
        <v>10</v>
      </c>
      <c r="B18" s="87" t="s">
        <v>111</v>
      </c>
      <c r="C18" s="142"/>
      <c r="D18" s="177"/>
      <c r="E18" s="178"/>
      <c r="F18" s="141">
        <v>2</v>
      </c>
      <c r="G18" s="179"/>
      <c r="H18" s="178"/>
      <c r="I18" s="180">
        <f t="shared" si="6"/>
        <v>2</v>
      </c>
      <c r="J18" s="181">
        <f t="shared" si="0"/>
        <v>0</v>
      </c>
      <c r="K18" s="182">
        <f t="shared" si="0"/>
        <v>0</v>
      </c>
      <c r="L18" s="183">
        <f t="shared" si="1"/>
        <v>2</v>
      </c>
      <c r="M18" s="187"/>
      <c r="N18" s="188" t="s">
        <v>50</v>
      </c>
      <c r="O18" s="184">
        <f t="shared" si="2"/>
        <v>30</v>
      </c>
      <c r="P18" s="185">
        <v>50</v>
      </c>
      <c r="Q18" s="180">
        <v>10</v>
      </c>
      <c r="R18" s="181">
        <v>10</v>
      </c>
      <c r="S18" s="181">
        <v>10</v>
      </c>
      <c r="T18" s="181">
        <f t="shared" si="4"/>
        <v>0</v>
      </c>
      <c r="U18" s="181">
        <v>20</v>
      </c>
      <c r="V18" s="186">
        <f t="shared" si="5"/>
        <v>0</v>
      </c>
      <c r="W18" s="141"/>
      <c r="X18" s="177"/>
      <c r="Y18" s="177"/>
      <c r="Z18" s="177"/>
      <c r="AA18" s="177"/>
      <c r="AB18" s="140"/>
      <c r="AC18" s="141">
        <v>10</v>
      </c>
      <c r="AD18" s="142">
        <v>10</v>
      </c>
      <c r="AE18" s="142">
        <v>10</v>
      </c>
      <c r="AF18" s="142"/>
      <c r="AG18" s="177">
        <v>20</v>
      </c>
      <c r="AH18" s="178"/>
      <c r="AI18" s="87" t="s">
        <v>51</v>
      </c>
    </row>
    <row r="19" spans="1:35" ht="25.5">
      <c r="A19" s="86">
        <v>11</v>
      </c>
      <c r="B19" s="87" t="s">
        <v>144</v>
      </c>
      <c r="C19" s="142"/>
      <c r="D19" s="177"/>
      <c r="E19" s="178"/>
      <c r="F19" s="141">
        <v>3</v>
      </c>
      <c r="G19" s="177"/>
      <c r="H19" s="178"/>
      <c r="I19" s="180">
        <f t="shared" si="6"/>
        <v>3</v>
      </c>
      <c r="J19" s="181">
        <f t="shared" si="0"/>
        <v>0</v>
      </c>
      <c r="K19" s="182">
        <f t="shared" si="0"/>
        <v>0</v>
      </c>
      <c r="L19" s="183">
        <f t="shared" si="1"/>
        <v>3</v>
      </c>
      <c r="M19" s="187"/>
      <c r="N19" s="188" t="s">
        <v>50</v>
      </c>
      <c r="O19" s="184">
        <f t="shared" si="2"/>
        <v>65</v>
      </c>
      <c r="P19" s="185">
        <v>75</v>
      </c>
      <c r="Q19" s="180">
        <v>25</v>
      </c>
      <c r="R19" s="181">
        <v>0</v>
      </c>
      <c r="S19" s="181">
        <v>40</v>
      </c>
      <c r="T19" s="181">
        <f t="shared" si="4"/>
        <v>0</v>
      </c>
      <c r="U19" s="181">
        <f t="shared" si="4"/>
        <v>10</v>
      </c>
      <c r="V19" s="186">
        <f t="shared" si="5"/>
        <v>0</v>
      </c>
      <c r="W19" s="141"/>
      <c r="X19" s="142"/>
      <c r="Y19" s="142"/>
      <c r="Z19" s="142"/>
      <c r="AA19" s="177"/>
      <c r="AB19" s="140"/>
      <c r="AC19" s="141">
        <v>25</v>
      </c>
      <c r="AD19" s="142"/>
      <c r="AE19" s="142">
        <v>40</v>
      </c>
      <c r="AF19" s="142"/>
      <c r="AG19" s="177">
        <v>10</v>
      </c>
      <c r="AH19" s="178"/>
      <c r="AI19" s="87" t="s">
        <v>77</v>
      </c>
    </row>
    <row r="20" spans="1:35" ht="25.5">
      <c r="A20" s="86">
        <v>12</v>
      </c>
      <c r="B20" s="87" t="s">
        <v>112</v>
      </c>
      <c r="C20" s="142">
        <v>3</v>
      </c>
      <c r="D20" s="177"/>
      <c r="E20" s="178"/>
      <c r="F20" s="141"/>
      <c r="G20" s="177"/>
      <c r="H20" s="178"/>
      <c r="I20" s="180">
        <f t="shared" si="6"/>
        <v>3</v>
      </c>
      <c r="J20" s="181">
        <f t="shared" si="0"/>
        <v>0</v>
      </c>
      <c r="K20" s="182">
        <f t="shared" si="0"/>
        <v>0</v>
      </c>
      <c r="L20" s="183">
        <f t="shared" si="1"/>
        <v>3</v>
      </c>
      <c r="M20" s="187" t="s">
        <v>50</v>
      </c>
      <c r="N20" s="188"/>
      <c r="O20" s="184">
        <f t="shared" si="2"/>
        <v>45</v>
      </c>
      <c r="P20" s="185">
        <f t="shared" si="3"/>
        <v>75</v>
      </c>
      <c r="Q20" s="180">
        <v>15</v>
      </c>
      <c r="R20" s="181">
        <v>15</v>
      </c>
      <c r="S20" s="181">
        <v>15</v>
      </c>
      <c r="T20" s="181">
        <f t="shared" si="4"/>
        <v>0</v>
      </c>
      <c r="U20" s="181">
        <f t="shared" si="4"/>
        <v>30</v>
      </c>
      <c r="V20" s="186">
        <f t="shared" si="5"/>
        <v>0</v>
      </c>
      <c r="W20" s="141">
        <v>15</v>
      </c>
      <c r="X20" s="142">
        <v>15</v>
      </c>
      <c r="Y20" s="142">
        <v>15</v>
      </c>
      <c r="Z20" s="142"/>
      <c r="AA20" s="177">
        <v>30</v>
      </c>
      <c r="AB20" s="140"/>
      <c r="AC20" s="141"/>
      <c r="AD20" s="142"/>
      <c r="AE20" s="142"/>
      <c r="AF20" s="142"/>
      <c r="AG20" s="177"/>
      <c r="AH20" s="178"/>
      <c r="AI20" s="87" t="s">
        <v>51</v>
      </c>
    </row>
    <row r="21" spans="1:35" ht="12.75">
      <c r="A21" s="86">
        <v>13</v>
      </c>
      <c r="B21" s="87" t="s">
        <v>113</v>
      </c>
      <c r="C21" s="141"/>
      <c r="D21" s="177"/>
      <c r="E21" s="178"/>
      <c r="F21" s="141">
        <v>3</v>
      </c>
      <c r="G21" s="179"/>
      <c r="H21" s="140"/>
      <c r="I21" s="180">
        <f t="shared" si="6"/>
        <v>3</v>
      </c>
      <c r="J21" s="181">
        <f t="shared" si="0"/>
        <v>0</v>
      </c>
      <c r="K21" s="182">
        <f t="shared" si="0"/>
        <v>0</v>
      </c>
      <c r="L21" s="183">
        <f t="shared" si="1"/>
        <v>3</v>
      </c>
      <c r="M21" s="195"/>
      <c r="N21" s="188" t="s">
        <v>50</v>
      </c>
      <c r="O21" s="184">
        <f t="shared" si="2"/>
        <v>45</v>
      </c>
      <c r="P21" s="185">
        <f t="shared" si="3"/>
        <v>75</v>
      </c>
      <c r="Q21" s="180">
        <v>15</v>
      </c>
      <c r="R21" s="181">
        <f>X21+AD21</f>
        <v>0</v>
      </c>
      <c r="S21" s="181">
        <v>30</v>
      </c>
      <c r="T21" s="181">
        <f t="shared" si="4"/>
        <v>0</v>
      </c>
      <c r="U21" s="181">
        <f t="shared" si="4"/>
        <v>30</v>
      </c>
      <c r="V21" s="186">
        <f t="shared" si="5"/>
        <v>0</v>
      </c>
      <c r="W21" s="141"/>
      <c r="X21" s="177"/>
      <c r="Y21" s="177"/>
      <c r="Z21" s="177"/>
      <c r="AA21" s="177"/>
      <c r="AB21" s="140"/>
      <c r="AC21" s="141">
        <v>15</v>
      </c>
      <c r="AD21" s="142"/>
      <c r="AE21" s="142">
        <v>30</v>
      </c>
      <c r="AF21" s="142"/>
      <c r="AG21" s="177">
        <v>30</v>
      </c>
      <c r="AH21" s="178"/>
      <c r="AI21" s="87" t="s">
        <v>77</v>
      </c>
    </row>
    <row r="22" spans="1:35" ht="12.75">
      <c r="A22" s="86">
        <v>14</v>
      </c>
      <c r="B22" s="87" t="s">
        <v>114</v>
      </c>
      <c r="C22" s="142">
        <v>3</v>
      </c>
      <c r="D22" s="177"/>
      <c r="E22" s="178"/>
      <c r="F22" s="141"/>
      <c r="G22" s="177"/>
      <c r="H22" s="140"/>
      <c r="I22" s="180">
        <v>3</v>
      </c>
      <c r="J22" s="181">
        <f aca="true" t="shared" si="7" ref="I22:K23">D22+G22</f>
        <v>0</v>
      </c>
      <c r="K22" s="182">
        <f t="shared" si="7"/>
        <v>0</v>
      </c>
      <c r="L22" s="183">
        <v>3</v>
      </c>
      <c r="M22" s="187" t="s">
        <v>50</v>
      </c>
      <c r="N22" s="196"/>
      <c r="O22" s="184">
        <f>SUM(Q22:T22)</f>
        <v>30</v>
      </c>
      <c r="P22" s="185">
        <v>75</v>
      </c>
      <c r="Q22" s="180">
        <v>20</v>
      </c>
      <c r="R22" s="181">
        <v>10</v>
      </c>
      <c r="S22" s="181">
        <f>Y22+AE22</f>
        <v>0</v>
      </c>
      <c r="T22" s="181">
        <f>Z22+AF22</f>
        <v>0</v>
      </c>
      <c r="U22" s="181">
        <v>45</v>
      </c>
      <c r="V22" s="186">
        <f>AB22+AH22</f>
        <v>0</v>
      </c>
      <c r="W22" s="141">
        <v>20</v>
      </c>
      <c r="X22" s="177">
        <v>10</v>
      </c>
      <c r="Y22" s="177"/>
      <c r="Z22" s="177"/>
      <c r="AA22" s="177">
        <v>45</v>
      </c>
      <c r="AB22" s="140"/>
      <c r="AC22" s="141"/>
      <c r="AD22" s="142"/>
      <c r="AE22" s="142"/>
      <c r="AF22" s="142"/>
      <c r="AG22" s="177"/>
      <c r="AH22" s="178"/>
      <c r="AI22" s="87" t="s">
        <v>74</v>
      </c>
    </row>
    <row r="23" spans="1:35" ht="26.25" thickBot="1">
      <c r="A23" s="86">
        <v>15</v>
      </c>
      <c r="B23" s="134" t="s">
        <v>118</v>
      </c>
      <c r="C23" s="197">
        <v>10</v>
      </c>
      <c r="D23" s="190"/>
      <c r="E23" s="191"/>
      <c r="F23" s="189">
        <v>10</v>
      </c>
      <c r="G23" s="190"/>
      <c r="H23" s="192"/>
      <c r="I23" s="198">
        <f t="shared" si="7"/>
        <v>20</v>
      </c>
      <c r="J23" s="199">
        <f t="shared" si="7"/>
        <v>0</v>
      </c>
      <c r="K23" s="200">
        <f t="shared" si="7"/>
        <v>0</v>
      </c>
      <c r="L23" s="201">
        <f>SUM(I23:K23)</f>
        <v>20</v>
      </c>
      <c r="M23" s="193"/>
      <c r="N23" s="194" t="s">
        <v>50</v>
      </c>
      <c r="O23" s="202">
        <f>SUM(Q23:T23)</f>
        <v>15</v>
      </c>
      <c r="P23" s="203">
        <v>500</v>
      </c>
      <c r="Q23" s="198">
        <f>W23+AC23</f>
        <v>0</v>
      </c>
      <c r="R23" s="199">
        <f>X23+AD23</f>
        <v>15</v>
      </c>
      <c r="S23" s="199">
        <f>Y23+AE23</f>
        <v>0</v>
      </c>
      <c r="T23" s="199">
        <f>Z23+AF23</f>
        <v>0</v>
      </c>
      <c r="U23" s="199">
        <v>485</v>
      </c>
      <c r="V23" s="204">
        <f>AB23+AH23</f>
        <v>0</v>
      </c>
      <c r="W23" s="189"/>
      <c r="X23" s="190">
        <v>8</v>
      </c>
      <c r="Y23" s="190"/>
      <c r="Z23" s="190"/>
      <c r="AA23" s="190">
        <v>243</v>
      </c>
      <c r="AB23" s="192"/>
      <c r="AC23" s="189"/>
      <c r="AD23" s="197">
        <v>7</v>
      </c>
      <c r="AE23" s="197"/>
      <c r="AF23" s="197"/>
      <c r="AG23" s="190">
        <v>242</v>
      </c>
      <c r="AH23" s="191"/>
      <c r="AI23" s="87" t="s">
        <v>58</v>
      </c>
    </row>
    <row r="24" spans="1:35" s="4" customFormat="1" ht="12.75" customHeight="1" thickBot="1">
      <c r="A24" s="312" t="s">
        <v>6</v>
      </c>
      <c r="B24" s="313"/>
      <c r="C24" s="135">
        <f>SUM(C8:C23)</f>
        <v>29</v>
      </c>
      <c r="D24" s="152">
        <f>SUM(D8:D23)</f>
        <v>0</v>
      </c>
      <c r="E24" s="137">
        <f>SUM(E8:E23)</f>
        <v>0</v>
      </c>
      <c r="F24" s="135">
        <f>SUM(F8:F23)</f>
        <v>26</v>
      </c>
      <c r="G24" s="152">
        <f>SUM(G8:G23)</f>
        <v>0</v>
      </c>
      <c r="H24" s="137">
        <f>SUM(H8:H23)</f>
        <v>0</v>
      </c>
      <c r="I24" s="136">
        <f>SUM(I8:I23)</f>
        <v>55</v>
      </c>
      <c r="J24" s="153">
        <f>SUM(J8:J23)</f>
        <v>0</v>
      </c>
      <c r="K24" s="154">
        <f>SUM(K8:K23)</f>
        <v>0</v>
      </c>
      <c r="L24" s="155">
        <f>SUM(L8:L23)</f>
        <v>55</v>
      </c>
      <c r="M24" s="156">
        <f>COUNTIF(M8:M23,"EGZ")</f>
        <v>2</v>
      </c>
      <c r="N24" s="157">
        <f>COUNTIF(N8:N23,"EGZ")</f>
        <v>2</v>
      </c>
      <c r="O24" s="158">
        <f aca="true" t="shared" si="8" ref="O24:AH24">SUM(O8:O23)</f>
        <v>570</v>
      </c>
      <c r="P24" s="155">
        <f t="shared" si="8"/>
        <v>1375</v>
      </c>
      <c r="Q24" s="157">
        <f t="shared" si="8"/>
        <v>219</v>
      </c>
      <c r="R24" s="157">
        <f t="shared" si="8"/>
        <v>116</v>
      </c>
      <c r="S24" s="157">
        <f t="shared" si="8"/>
        <v>235</v>
      </c>
      <c r="T24" s="157">
        <f t="shared" si="8"/>
        <v>0</v>
      </c>
      <c r="U24" s="157">
        <f t="shared" si="8"/>
        <v>805</v>
      </c>
      <c r="V24" s="157">
        <f t="shared" si="8"/>
        <v>0</v>
      </c>
      <c r="W24" s="138">
        <f t="shared" si="8"/>
        <v>120</v>
      </c>
      <c r="X24" s="138">
        <f t="shared" si="8"/>
        <v>78</v>
      </c>
      <c r="Y24" s="138">
        <f t="shared" si="8"/>
        <v>105</v>
      </c>
      <c r="Z24" s="138">
        <f t="shared" si="8"/>
        <v>0</v>
      </c>
      <c r="AA24" s="138">
        <f t="shared" si="8"/>
        <v>423</v>
      </c>
      <c r="AB24" s="138">
        <f t="shared" si="8"/>
        <v>0</v>
      </c>
      <c r="AC24" s="138">
        <f t="shared" si="8"/>
        <v>99</v>
      </c>
      <c r="AD24" s="138">
        <f t="shared" si="8"/>
        <v>38</v>
      </c>
      <c r="AE24" s="138">
        <f t="shared" si="8"/>
        <v>130</v>
      </c>
      <c r="AF24" s="138">
        <f t="shared" si="8"/>
        <v>0</v>
      </c>
      <c r="AG24" s="138">
        <f t="shared" si="8"/>
        <v>382</v>
      </c>
      <c r="AH24" s="211">
        <f t="shared" si="8"/>
        <v>0</v>
      </c>
      <c r="AI24" s="212"/>
    </row>
    <row r="25" spans="1:35" s="4" customFormat="1" ht="12.75" customHeight="1" thickBot="1">
      <c r="A25" s="126"/>
      <c r="B25" s="121" t="s">
        <v>26</v>
      </c>
      <c r="C25" s="362">
        <f>SUM(C24:E24)</f>
        <v>29</v>
      </c>
      <c r="D25" s="366"/>
      <c r="E25" s="388"/>
      <c r="F25" s="362">
        <f>SUM(F24:H24)</f>
        <v>26</v>
      </c>
      <c r="G25" s="366"/>
      <c r="H25" s="366"/>
      <c r="I25" s="159"/>
      <c r="J25" s="359" t="s">
        <v>34</v>
      </c>
      <c r="K25" s="364"/>
      <c r="L25" s="365"/>
      <c r="M25" s="366" t="s">
        <v>35</v>
      </c>
      <c r="N25" s="363"/>
      <c r="O25" s="160"/>
      <c r="P25" s="161"/>
      <c r="Q25" s="367">
        <f>Q24+R24+S24+T24</f>
        <v>570</v>
      </c>
      <c r="R25" s="368"/>
      <c r="S25" s="368"/>
      <c r="T25" s="369"/>
      <c r="U25" s="370">
        <f>U24+V24</f>
        <v>805</v>
      </c>
      <c r="V25" s="371"/>
      <c r="W25" s="359">
        <f>SUM(W24:Z24)</f>
        <v>303</v>
      </c>
      <c r="X25" s="360"/>
      <c r="Y25" s="360"/>
      <c r="Z25" s="361"/>
      <c r="AA25" s="362">
        <f>SUM(AA24:AB24)</f>
        <v>423</v>
      </c>
      <c r="AB25" s="363"/>
      <c r="AC25" s="359">
        <f>SUM(AC24:AF24)</f>
        <v>267</v>
      </c>
      <c r="AD25" s="360"/>
      <c r="AE25" s="360"/>
      <c r="AF25" s="361"/>
      <c r="AG25" s="362">
        <f>SUM(AG24:AH24)</f>
        <v>382</v>
      </c>
      <c r="AH25" s="363"/>
      <c r="AI25" s="129"/>
    </row>
    <row r="26" spans="1:35" s="4" customFormat="1" ht="12.75" customHeight="1" thickBot="1">
      <c r="A26" s="126"/>
      <c r="B26" s="130"/>
      <c r="C26" s="205"/>
      <c r="D26" s="205"/>
      <c r="E26" s="206"/>
      <c r="F26" s="205"/>
      <c r="G26" s="205"/>
      <c r="H26" s="205"/>
      <c r="I26" s="160"/>
      <c r="J26" s="362" t="s">
        <v>32</v>
      </c>
      <c r="K26" s="392"/>
      <c r="L26" s="392"/>
      <c r="M26" s="392"/>
      <c r="N26" s="388"/>
      <c r="O26" s="207"/>
      <c r="P26" s="161"/>
      <c r="Q26" s="370">
        <f>Q25+U25</f>
        <v>1375</v>
      </c>
      <c r="R26" s="392"/>
      <c r="S26" s="392"/>
      <c r="T26" s="392"/>
      <c r="U26" s="392"/>
      <c r="V26" s="388"/>
      <c r="W26" s="362">
        <f>W25+AA25</f>
        <v>726</v>
      </c>
      <c r="X26" s="392"/>
      <c r="Y26" s="392"/>
      <c r="Z26" s="392"/>
      <c r="AA26" s="392"/>
      <c r="AB26" s="388"/>
      <c r="AC26" s="362">
        <f>AC25+AG25</f>
        <v>649</v>
      </c>
      <c r="AD26" s="366"/>
      <c r="AE26" s="366"/>
      <c r="AF26" s="366"/>
      <c r="AG26" s="366"/>
      <c r="AH26" s="363"/>
      <c r="AI26" s="129"/>
    </row>
    <row r="27" spans="1:35" s="4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  <c r="P27" s="5"/>
      <c r="Q27" s="8"/>
      <c r="R27" s="8"/>
      <c r="S27" s="8"/>
      <c r="T27" s="8"/>
      <c r="U27" s="8"/>
      <c r="V27" s="9"/>
      <c r="W27" s="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6"/>
    </row>
    <row r="28" spans="1:35" ht="12.75" customHeight="1">
      <c r="A28" s="348" t="s">
        <v>19</v>
      </c>
      <c r="B28" s="349"/>
      <c r="C28" s="350" t="s">
        <v>20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2"/>
      <c r="W28" s="18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>
      <c r="A29" s="353" t="s">
        <v>37</v>
      </c>
      <c r="B29" s="354"/>
      <c r="C29" s="354" t="s">
        <v>8</v>
      </c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26" t="s">
        <v>22</v>
      </c>
      <c r="S29" s="13"/>
      <c r="T29" s="13"/>
      <c r="U29" s="13"/>
      <c r="V29" s="14"/>
      <c r="W29" s="18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>
      <c r="A30" s="341" t="s">
        <v>30</v>
      </c>
      <c r="B30" s="342"/>
      <c r="C30" s="354" t="s">
        <v>9</v>
      </c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15" t="s">
        <v>16</v>
      </c>
      <c r="S30" s="13"/>
      <c r="T30" s="13"/>
      <c r="U30" s="14"/>
      <c r="V30" s="29"/>
      <c r="W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3.5" thickBot="1">
      <c r="A31" s="341"/>
      <c r="B31" s="342"/>
      <c r="C31" s="342" t="s">
        <v>12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27" t="s">
        <v>36</v>
      </c>
      <c r="S31" s="16"/>
      <c r="T31" s="16"/>
      <c r="U31" s="17"/>
      <c r="V31" s="28"/>
      <c r="W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3.5" thickBot="1">
      <c r="A32" s="343"/>
      <c r="B32" s="344"/>
      <c r="C32" s="345" t="s">
        <v>33</v>
      </c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7"/>
      <c r="R32" s="32"/>
      <c r="S32" s="31"/>
      <c r="T32" s="31"/>
      <c r="U32" s="31"/>
      <c r="V32" s="30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ht="12.75">
      <c r="V33" s="3"/>
    </row>
    <row r="34" ht="22.5">
      <c r="B34" s="34" t="s">
        <v>61</v>
      </c>
    </row>
  </sheetData>
  <sheetProtection/>
  <mergeCells count="49">
    <mergeCell ref="A32:B32"/>
    <mergeCell ref="C32:Q32"/>
    <mergeCell ref="J25:L25"/>
    <mergeCell ref="M25:N25"/>
    <mergeCell ref="A29:B29"/>
    <mergeCell ref="A28:B28"/>
    <mergeCell ref="C28:V28"/>
    <mergeCell ref="C31:Q31"/>
    <mergeCell ref="A31:B31"/>
    <mergeCell ref="A30:B30"/>
    <mergeCell ref="C30:Q30"/>
    <mergeCell ref="C29:Q29"/>
    <mergeCell ref="AI4:AI7"/>
    <mergeCell ref="AC6:AH6"/>
    <mergeCell ref="W4:AB5"/>
    <mergeCell ref="AC4:AH5"/>
    <mergeCell ref="K6:K7"/>
    <mergeCell ref="O4:O7"/>
    <mergeCell ref="F6:H6"/>
    <mergeCell ref="J26:N26"/>
    <mergeCell ref="Q26:V26"/>
    <mergeCell ref="A3:AH3"/>
    <mergeCell ref="Q4:V6"/>
    <mergeCell ref="M4:N5"/>
    <mergeCell ref="P4:P7"/>
    <mergeCell ref="I6:I7"/>
    <mergeCell ref="J6:J7"/>
    <mergeCell ref="B4:B7"/>
    <mergeCell ref="W26:AB26"/>
    <mergeCell ref="AC26:AH26"/>
    <mergeCell ref="AG25:AH25"/>
    <mergeCell ref="A1:B1"/>
    <mergeCell ref="W6:AB6"/>
    <mergeCell ref="F25:H25"/>
    <mergeCell ref="M6:N6"/>
    <mergeCell ref="A2:AH2"/>
    <mergeCell ref="C25:E25"/>
    <mergeCell ref="C6:E6"/>
    <mergeCell ref="A24:B24"/>
    <mergeCell ref="A4:A7"/>
    <mergeCell ref="C4:L4"/>
    <mergeCell ref="I5:L5"/>
    <mergeCell ref="L6:L7"/>
    <mergeCell ref="Q25:T25"/>
    <mergeCell ref="W25:Z25"/>
    <mergeCell ref="AC25:AF25"/>
    <mergeCell ref="U25:V25"/>
    <mergeCell ref="AA25:AB25"/>
    <mergeCell ref="C5:H5"/>
  </mergeCells>
  <printOptions horizontalCentered="1"/>
  <pageMargins left="0" right="0" top="0" bottom="0" header="0" footer="0"/>
  <pageSetup fitToHeight="0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2023-12-18T13:02:38Z</cp:lastPrinted>
  <dcterms:created xsi:type="dcterms:W3CDTF">1997-02-26T13:46:56Z</dcterms:created>
  <dcterms:modified xsi:type="dcterms:W3CDTF">2024-03-15T18:02:42Z</dcterms:modified>
  <cp:category/>
  <cp:version/>
  <cp:contentType/>
  <cp:contentStatus/>
</cp:coreProperties>
</file>