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390" windowWidth="9015" windowHeight="7575" tabRatio="639" activeTab="0"/>
  </bookViews>
  <sheets>
    <sheet name="I  rok" sheetId="1" r:id="rId1"/>
    <sheet name="II  rok" sheetId="2" state="hidden" r:id="rId2"/>
    <sheet name="III  rok" sheetId="3" state="hidden" r:id="rId3"/>
    <sheet name="II rok MODUŁ I" sheetId="4" r:id="rId4"/>
    <sheet name="II rok MODU II" sheetId="5" r:id="rId5"/>
  </sheets>
  <definedNames/>
  <calcPr fullCalcOnLoad="1"/>
</workbook>
</file>

<file path=xl/sharedStrings.xml><?xml version="1.0" encoding="utf-8"?>
<sst xmlns="http://schemas.openxmlformats.org/spreadsheetml/2006/main" count="530" uniqueCount="129">
  <si>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</si>
  <si>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</si>
  <si>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</si>
  <si>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</si>
  <si>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</si>
  <si>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</si>
  <si>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</si>
  <si>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</si>
  <si>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</si>
  <si>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</si>
  <si>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</si>
  <si>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</si>
  <si>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</si>
  <si>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</si>
  <si>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</si>
  <si>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</si>
  <si>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</si>
  <si>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</si>
  <si>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</si>
  <si>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</si>
  <si>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</si>
  <si>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</si>
  <si>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</si>
  <si>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</si>
  <si>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</si>
  <si>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</si>
  <si>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</si>
  <si>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</si>
  <si>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</si>
  <si>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</si>
  <si>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</si>
  <si>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</si>
  <si>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</si>
  <si>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</si>
  <si>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</si>
  <si>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</si>
  <si>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</si>
  <si>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</si>
  <si>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</si>
  <si>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</si>
  <si>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</si>
  <si>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</si>
  <si>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</si>
  <si>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</si>
  <si>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</si>
  <si>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</si>
  <si>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</si>
  <si>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</si>
  <si>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</si>
  <si>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</si>
  <si>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</si>
  <si>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>Anatomia obrazowa</t>
  </si>
  <si>
    <t>EGZ</t>
  </si>
  <si>
    <t>Samodzielna Pracownia Labolatorium Obrazowania Molekularnego</t>
  </si>
  <si>
    <t xml:space="preserve">Zakład Radiologii   USK </t>
  </si>
  <si>
    <t>Radiologia stomatologiczna</t>
  </si>
  <si>
    <t>Czytanie i analiza  badań obrazowych / Interpretacja wyników badań obrazowych (przedmiot do wyboru)</t>
  </si>
  <si>
    <t>Nowoczesne techniki obrazowe w radiologii / Postępy diagnostyki obrazowej (przedmioty do wyboru)</t>
  </si>
  <si>
    <t>Samodzielna Pracownia Laboratorium Obrazowania Molekularnego</t>
  </si>
  <si>
    <t>Neuroradiologia</t>
  </si>
  <si>
    <t>Radiologia zabiegowa / Techniki radiologii interwencyjnej (przedmiot do wyboru)</t>
  </si>
  <si>
    <t>Echokardiografia</t>
  </si>
  <si>
    <t>Klinika Kardiologii Inwazyjnej</t>
  </si>
  <si>
    <t>Historia radiologii</t>
  </si>
  <si>
    <t>ZAL</t>
  </si>
  <si>
    <t>Samodzielna Pracownia Historii Medycyny i Farmacji</t>
  </si>
  <si>
    <t>Ustawodawstwo zawodowe w elektroradiologii/ Prawo medyczne (przedmiot do wyboru)</t>
  </si>
  <si>
    <t>Zakład Prawa Medycznego i Deontologii Lekarskiej</t>
  </si>
  <si>
    <t>Metodologia badań naukowych</t>
  </si>
  <si>
    <t>Zakład Zintegrowanej Opieki Medycznej</t>
  </si>
  <si>
    <t>Komunikowanie interpersonalne</t>
  </si>
  <si>
    <t>Psychologia zdrowia</t>
  </si>
  <si>
    <t xml:space="preserve">Biostatystyka </t>
  </si>
  <si>
    <t>Zakład Statystyki i Informatyki Medycznej</t>
  </si>
  <si>
    <t>Studium Języków Obcych</t>
  </si>
  <si>
    <t>Emisja głosu</t>
  </si>
  <si>
    <t>Zakład Fonoaudiologii Klinicznej i Logopedii</t>
  </si>
  <si>
    <t>Zakład Radiologii USK</t>
  </si>
  <si>
    <t>Praktyka zawodowa - Rentgenodiagnostyka dorosłych</t>
  </si>
  <si>
    <t>do wyboru</t>
  </si>
  <si>
    <t>Praktyka zawodowa  - Rentgenodiagnostyka pediatryczna</t>
  </si>
  <si>
    <t>Praktyka zawodowa  - Tomografia komputerowa dorosłych</t>
  </si>
  <si>
    <t>Praktyka zawodowa  - Tomografia komputerowa pediatryczna</t>
  </si>
  <si>
    <t>Praktyka zawodowa  - Magnetyczny Rezonans Jądrowy dorośli</t>
  </si>
  <si>
    <t>Praktyka zawodowa - Magnetyczny Rezonans Jądrowy dzieci</t>
  </si>
  <si>
    <t>Praktyka zawodowa  - Diagnostyka elektromedyczna w zakresie kardiologii</t>
  </si>
  <si>
    <t>Praktyka zawodowa  - Ultrasonografia         dorośli</t>
  </si>
  <si>
    <t>Praktyka zawodowa  - Ultrasonografia         pediatryczna</t>
  </si>
  <si>
    <t>Szkolenie BHP</t>
  </si>
  <si>
    <t>Zakład Higieny, Epidemiologii i Ergonomii</t>
  </si>
  <si>
    <t>Zarządzanie i marketing</t>
  </si>
  <si>
    <t>Zakład Zdrowia Publicznego</t>
  </si>
  <si>
    <t>Zarządzanie podmiotem leczniczym</t>
  </si>
  <si>
    <t>Diagnostyka elektromedyczna w pediatrii</t>
  </si>
  <si>
    <t>Zakład Medycyny Wieku Rozwojowego i Pielęgniarstwa Pediatrycznego</t>
  </si>
  <si>
    <t>Psychologia nauczania</t>
  </si>
  <si>
    <t>Dydaktyka w elektroradiologii</t>
  </si>
  <si>
    <t>Diagnostyka elektromedyczna w chorobach wewnętrznych</t>
  </si>
  <si>
    <t>Klinika Alergologii i Chorób Wewnętrznych</t>
  </si>
  <si>
    <t>Problemy wielokulturowości w medycynie</t>
  </si>
  <si>
    <t>Ochrona radiologiczna z elementami fizyki współczesnej</t>
  </si>
  <si>
    <t>Samodzielna Pracownia Obrazowania Molekularnego</t>
  </si>
  <si>
    <t>Kardiologia z elementami kardiologii inwazyjnej</t>
  </si>
  <si>
    <t xml:space="preserve">Klinika Kardiologii Inwazyjnej </t>
  </si>
  <si>
    <t>Kardiochirurgia i techniki perfuzyjne</t>
  </si>
  <si>
    <t>Klinika Kardiochirurgii</t>
  </si>
  <si>
    <t>Anestezjologia i intensywna terapia</t>
  </si>
  <si>
    <t>Zakład Anastezjologii i Intensywnej Terapii</t>
  </si>
  <si>
    <t>Techniki inwazyjne w neurochirurgii</t>
  </si>
  <si>
    <t>Zakład Neurologii Inwazyjnej</t>
  </si>
  <si>
    <t>Elektrokardiografia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</si>
  <si>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</si>
  <si>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Seminarium magisterskie</t>
  </si>
  <si>
    <t>Egzamin dyplomowy</t>
  </si>
  <si>
    <t>Epidemiologia nowotworów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</si>
  <si>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</si>
  <si>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</si>
  <si>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</si>
  <si>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</si>
  <si>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</si>
  <si>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</si>
  <si>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Anestezjologia i intensywna terapia w onkologii</t>
  </si>
  <si>
    <t>Zakład Anestezjologii i Intensywnej Terapii</t>
  </si>
  <si>
    <t>Techniki hybrydowe w diagnostyce onkologicznej</t>
  </si>
  <si>
    <t xml:space="preserve">KIERUNEK STUDIÓW:  ELEKTRORADIOLOGIA                                                    I ROK                        rok akademicki:   2022/2023
</t>
  </si>
  <si>
    <t xml:space="preserve">KIERUNEK STUDIÓW:  ELEKTRORADIOLOGIA                                            II ROK     MODUŁ I                   rok akademicki:   2023/2024      
</t>
  </si>
  <si>
    <t xml:space="preserve">KIERUNEK STUDIÓW:      ELEKTRORADIOLOGIA                                            II ROK     MODUŁ II                           rok akademicki: 2023/2024
</t>
  </si>
  <si>
    <t>Zakład Psychologii i Filozofii</t>
  </si>
  <si>
    <t>Język angielski specjalistyczny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</si>
</sst>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31" fillId="33" borderId="70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31" fillId="36" borderId="38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32" fillId="33" borderId="8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86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1" fillId="37" borderId="82" xfId="0" applyFont="1" applyFill="1" applyBorder="1" applyAlignment="1">
      <alignment horizontal="center" vertical="center" wrapText="1"/>
    </xf>
    <xf numFmtId="0" fontId="1" fillId="0" borderId="33" xfId="51" applyFont="1" applyFill="1" applyBorder="1" applyAlignment="1">
      <alignment horizontal="left" vertical="center" wrapText="1"/>
      <protection/>
    </xf>
    <xf numFmtId="0" fontId="2" fillId="33" borderId="74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1" fillId="33" borderId="48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49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9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1" fillId="33" borderId="4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33" borderId="4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6" borderId="71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7" borderId="57" xfId="0" applyFont="1" applyFill="1" applyBorder="1" applyAlignment="1">
      <alignment horizontal="center" vertical="center" wrapText="1"/>
    </xf>
    <xf numFmtId="0" fontId="1" fillId="37" borderId="58" xfId="0" applyFont="1" applyFill="1" applyBorder="1" applyAlignment="1">
      <alignment horizontal="center" vertical="center" wrapText="1"/>
    </xf>
    <xf numFmtId="0" fontId="1" fillId="37" borderId="59" xfId="0" applyFont="1" applyFill="1" applyBorder="1" applyAlignment="1">
      <alignment horizontal="center" vertical="center" wrapText="1"/>
    </xf>
    <xf numFmtId="0" fontId="1" fillId="37" borderId="7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36" borderId="82" xfId="0" applyFont="1" applyFill="1" applyBorder="1" applyAlignment="1">
      <alignment horizontal="left" vertical="center" wrapText="1"/>
    </xf>
    <xf numFmtId="0" fontId="1" fillId="37" borderId="83" xfId="0" applyFont="1" applyFill="1" applyBorder="1" applyAlignment="1">
      <alignment horizontal="center" vertical="center" wrapText="1"/>
    </xf>
    <xf numFmtId="0" fontId="1" fillId="37" borderId="81" xfId="0" applyFont="1" applyFill="1" applyBorder="1" applyAlignment="1">
      <alignment horizontal="center" vertical="center" wrapText="1"/>
    </xf>
    <xf numFmtId="0" fontId="1" fillId="37" borderId="84" xfId="0" applyFont="1" applyFill="1" applyBorder="1" applyAlignment="1">
      <alignment horizontal="center" vertical="center" wrapText="1"/>
    </xf>
    <xf numFmtId="0" fontId="1" fillId="37" borderId="82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35" borderId="8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3" borderId="75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vertical="center" wrapText="1"/>
    </xf>
    <xf numFmtId="0" fontId="31" fillId="33" borderId="82" xfId="0" applyFont="1" applyFill="1" applyBorder="1" applyAlignment="1">
      <alignment horizontal="center" vertical="center" wrapText="1"/>
    </xf>
    <xf numFmtId="0" fontId="32" fillId="33" borderId="8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37" xfId="0" applyFont="1" applyFill="1" applyBorder="1" applyAlignment="1">
      <alignment horizontal="center" vertical="center" wrapText="1"/>
    </xf>
    <xf numFmtId="0" fontId="32" fillId="33" borderId="47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36" borderId="38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50" fillId="36" borderId="39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0" fillId="36" borderId="33" xfId="0" applyFont="1" applyFill="1" applyBorder="1" applyAlignment="1">
      <alignment horizontal="left" vertical="center" wrapText="1"/>
    </xf>
    <xf numFmtId="0" fontId="31" fillId="33" borderId="51" xfId="0" applyFont="1" applyFill="1" applyBorder="1" applyAlignment="1">
      <alignment horizontal="center" vertical="center" wrapText="1"/>
    </xf>
    <xf numFmtId="0" fontId="32" fillId="33" borderId="81" xfId="0" applyFont="1" applyFill="1" applyBorder="1" applyAlignment="1">
      <alignment horizontal="center" vertical="center" wrapText="1"/>
    </xf>
    <xf numFmtId="0" fontId="32" fillId="33" borderId="86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1" fillId="33" borderId="82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3"/>
  <sheetViews>
    <sheetView tabSelected="1" zoomScalePageLayoutView="0" workbookViewId="0" topLeftCell="A1">
      <selection activeCell="Z28" sqref="Z28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26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5.37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30" customHeight="1">
      <c r="A1" s="196"/>
      <c r="B1" s="196"/>
    </row>
    <row r="2" spans="1:35" ht="21" customHeight="1" thickBot="1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58"/>
    </row>
    <row r="3" spans="1:35" ht="22.5" customHeight="1" thickBot="1">
      <c r="A3" s="148" t="s">
        <v>124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36"/>
    </row>
    <row r="4" spans="1:35" ht="14.25" customHeight="1" thickBot="1">
      <c r="A4" s="151" t="s">
        <v>23</v>
      </c>
      <c r="B4" s="213" t="s">
        <v>24</v>
      </c>
      <c r="C4" s="143" t="s">
        <v>7</v>
      </c>
      <c r="D4" s="144"/>
      <c r="E4" s="144"/>
      <c r="F4" s="144"/>
      <c r="G4" s="144"/>
      <c r="H4" s="144"/>
      <c r="I4" s="144"/>
      <c r="J4" s="144"/>
      <c r="K4" s="144"/>
      <c r="L4" s="145"/>
      <c r="M4" s="180" t="s">
        <v>10</v>
      </c>
      <c r="N4" s="181"/>
      <c r="O4" s="177" t="s">
        <v>49</v>
      </c>
      <c r="P4" s="184" t="s">
        <v>48</v>
      </c>
      <c r="Q4" s="143" t="s">
        <v>1</v>
      </c>
      <c r="R4" s="144"/>
      <c r="S4" s="144"/>
      <c r="T4" s="144"/>
      <c r="U4" s="144"/>
      <c r="V4" s="162"/>
      <c r="W4" s="143" t="s">
        <v>0</v>
      </c>
      <c r="X4" s="144"/>
      <c r="Y4" s="144"/>
      <c r="Z4" s="144"/>
      <c r="AA4" s="144"/>
      <c r="AB4" s="162"/>
      <c r="AC4" s="143" t="s">
        <v>31</v>
      </c>
      <c r="AD4" s="144"/>
      <c r="AE4" s="144"/>
      <c r="AF4" s="144"/>
      <c r="AG4" s="144"/>
      <c r="AH4" s="162"/>
      <c r="AI4" s="173" t="s">
        <v>30</v>
      </c>
    </row>
    <row r="5" spans="1:35" ht="12.75" customHeight="1" thickBot="1">
      <c r="A5" s="152"/>
      <c r="B5" s="214"/>
      <c r="C5" s="140" t="s">
        <v>35</v>
      </c>
      <c r="D5" s="141"/>
      <c r="E5" s="141"/>
      <c r="F5" s="141"/>
      <c r="G5" s="141"/>
      <c r="H5" s="154"/>
      <c r="I5" s="140" t="s">
        <v>34</v>
      </c>
      <c r="J5" s="141"/>
      <c r="K5" s="141"/>
      <c r="L5" s="142"/>
      <c r="M5" s="182"/>
      <c r="N5" s="183"/>
      <c r="O5" s="178"/>
      <c r="P5" s="185"/>
      <c r="Q5" s="163"/>
      <c r="R5" s="164"/>
      <c r="S5" s="164"/>
      <c r="T5" s="164"/>
      <c r="U5" s="164"/>
      <c r="V5" s="165"/>
      <c r="W5" s="166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8"/>
      <c r="AI5" s="174"/>
    </row>
    <row r="6" spans="1:35" ht="12.75" customHeight="1" thickBot="1">
      <c r="A6" s="152"/>
      <c r="B6" s="214"/>
      <c r="C6" s="140" t="s">
        <v>4</v>
      </c>
      <c r="D6" s="141"/>
      <c r="E6" s="142"/>
      <c r="F6" s="140" t="s">
        <v>5</v>
      </c>
      <c r="G6" s="141"/>
      <c r="H6" s="154"/>
      <c r="I6" s="146" t="s">
        <v>36</v>
      </c>
      <c r="J6" s="146" t="s">
        <v>14</v>
      </c>
      <c r="K6" s="146" t="s">
        <v>15</v>
      </c>
      <c r="L6" s="146" t="s">
        <v>41</v>
      </c>
      <c r="M6" s="155" t="s">
        <v>13</v>
      </c>
      <c r="N6" s="156"/>
      <c r="O6" s="178"/>
      <c r="P6" s="185"/>
      <c r="Q6" s="166"/>
      <c r="R6" s="167"/>
      <c r="S6" s="167"/>
      <c r="T6" s="167"/>
      <c r="U6" s="167"/>
      <c r="V6" s="168"/>
      <c r="W6" s="155" t="s">
        <v>29</v>
      </c>
      <c r="X6" s="156"/>
      <c r="Y6" s="156"/>
      <c r="Z6" s="156"/>
      <c r="AA6" s="156"/>
      <c r="AB6" s="157"/>
      <c r="AC6" s="155" t="s">
        <v>29</v>
      </c>
      <c r="AD6" s="156"/>
      <c r="AE6" s="156"/>
      <c r="AF6" s="156"/>
      <c r="AG6" s="156"/>
      <c r="AH6" s="157"/>
      <c r="AI6" s="175"/>
    </row>
    <row r="7" spans="1:35" ht="13.5" thickBot="1">
      <c r="A7" s="153"/>
      <c r="B7" s="21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150"/>
      <c r="J7" s="150"/>
      <c r="K7" s="150"/>
      <c r="L7" s="147"/>
      <c r="M7" s="34" t="s">
        <v>4</v>
      </c>
      <c r="N7" s="63" t="s">
        <v>5</v>
      </c>
      <c r="O7" s="179"/>
      <c r="P7" s="186"/>
      <c r="Q7" s="62" t="s">
        <v>2</v>
      </c>
      <c r="R7" s="64" t="s">
        <v>3</v>
      </c>
      <c r="S7" s="64" t="s">
        <v>11</v>
      </c>
      <c r="T7" s="64" t="s">
        <v>14</v>
      </c>
      <c r="U7" s="124" t="s">
        <v>27</v>
      </c>
      <c r="V7" s="12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123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176"/>
    </row>
    <row r="8" spans="1:35" ht="12.75">
      <c r="A8" s="265">
        <v>1</v>
      </c>
      <c r="B8" s="266" t="s">
        <v>51</v>
      </c>
      <c r="C8" s="267">
        <v>5</v>
      </c>
      <c r="D8" s="268"/>
      <c r="E8" s="269"/>
      <c r="F8" s="267"/>
      <c r="G8" s="270"/>
      <c r="H8" s="271"/>
      <c r="I8" s="272">
        <f>C8+F8</f>
        <v>5</v>
      </c>
      <c r="J8" s="273">
        <f>D8+G8</f>
        <v>0</v>
      </c>
      <c r="K8" s="274">
        <f>E8+H8</f>
        <v>0</v>
      </c>
      <c r="L8" s="275">
        <f>SUM(I8:K8)</f>
        <v>5</v>
      </c>
      <c r="M8" s="276"/>
      <c r="N8" s="277" t="s">
        <v>52</v>
      </c>
      <c r="O8" s="278">
        <f>SUM(Q8:T8)</f>
        <v>30</v>
      </c>
      <c r="P8" s="279">
        <f>SUM(Q8:V9)</f>
        <v>110</v>
      </c>
      <c r="Q8" s="457">
        <f>W8+AC8</f>
        <v>0</v>
      </c>
      <c r="R8" s="280">
        <f aca="true" t="shared" si="0" ref="R8:V23">X8+AD8</f>
        <v>0</v>
      </c>
      <c r="S8" s="280">
        <f>Y8+AE8</f>
        <v>30</v>
      </c>
      <c r="T8" s="280">
        <f t="shared" si="0"/>
        <v>0</v>
      </c>
      <c r="U8" s="280">
        <f t="shared" si="0"/>
        <v>25</v>
      </c>
      <c r="V8" s="281">
        <f t="shared" si="0"/>
        <v>0</v>
      </c>
      <c r="W8" s="282"/>
      <c r="X8" s="283"/>
      <c r="Y8" s="283">
        <v>30</v>
      </c>
      <c r="Z8" s="283"/>
      <c r="AA8" s="284">
        <v>25</v>
      </c>
      <c r="AB8" s="285"/>
      <c r="AC8" s="286"/>
      <c r="AD8" s="287"/>
      <c r="AE8" s="287"/>
      <c r="AF8" s="283"/>
      <c r="AG8" s="284"/>
      <c r="AH8" s="288"/>
      <c r="AI8" s="289" t="s">
        <v>54</v>
      </c>
    </row>
    <row r="9" spans="1:35" ht="38.25">
      <c r="A9" s="290"/>
      <c r="B9" s="291"/>
      <c r="C9" s="292"/>
      <c r="D9" s="284"/>
      <c r="E9" s="293"/>
      <c r="F9" s="292"/>
      <c r="G9" s="294"/>
      <c r="H9" s="295"/>
      <c r="I9" s="296"/>
      <c r="J9" s="297"/>
      <c r="K9" s="298"/>
      <c r="L9" s="299"/>
      <c r="M9" s="300"/>
      <c r="N9" s="301"/>
      <c r="O9" s="415">
        <f>SUM(Q9:T9)</f>
        <v>30</v>
      </c>
      <c r="P9" s="458"/>
      <c r="Q9" s="336">
        <f aca="true" t="shared" si="1" ref="Q9:Q33">W9+AC9</f>
        <v>0</v>
      </c>
      <c r="R9" s="336">
        <f t="shared" si="0"/>
        <v>0</v>
      </c>
      <c r="S9" s="336">
        <f t="shared" si="0"/>
        <v>30</v>
      </c>
      <c r="T9" s="336">
        <f t="shared" si="0"/>
        <v>0</v>
      </c>
      <c r="U9" s="336">
        <f t="shared" si="0"/>
        <v>25</v>
      </c>
      <c r="V9" s="421">
        <f t="shared" si="0"/>
        <v>0</v>
      </c>
      <c r="W9" s="303"/>
      <c r="X9" s="284"/>
      <c r="Y9" s="284"/>
      <c r="Z9" s="284"/>
      <c r="AA9" s="129"/>
      <c r="AB9" s="295"/>
      <c r="AC9" s="294"/>
      <c r="AD9" s="293"/>
      <c r="AE9" s="293">
        <v>30</v>
      </c>
      <c r="AF9" s="284"/>
      <c r="AG9" s="129">
        <v>25</v>
      </c>
      <c r="AH9" s="288"/>
      <c r="AI9" s="304" t="s">
        <v>53</v>
      </c>
    </row>
    <row r="10" spans="1:35" ht="12.75">
      <c r="A10" s="305">
        <v>2</v>
      </c>
      <c r="B10" s="306" t="s">
        <v>55</v>
      </c>
      <c r="C10" s="307">
        <v>1</v>
      </c>
      <c r="D10" s="308">
        <v>1</v>
      </c>
      <c r="E10" s="309"/>
      <c r="F10" s="307"/>
      <c r="G10" s="310"/>
      <c r="H10" s="311"/>
      <c r="I10" s="312">
        <f aca="true" t="shared" si="2" ref="I10:K25">C10+F10</f>
        <v>1</v>
      </c>
      <c r="J10" s="313">
        <v>1</v>
      </c>
      <c r="K10" s="314">
        <f>E10+H10</f>
        <v>0</v>
      </c>
      <c r="L10" s="315">
        <v>2</v>
      </c>
      <c r="M10" s="316" t="s">
        <v>52</v>
      </c>
      <c r="N10" s="317"/>
      <c r="O10" s="422">
        <f>P10-U10-V10</f>
        <v>30</v>
      </c>
      <c r="P10" s="459">
        <f>SUM(Q10:V10)</f>
        <v>55</v>
      </c>
      <c r="Q10" s="424">
        <f t="shared" si="1"/>
        <v>10</v>
      </c>
      <c r="R10" s="424">
        <f t="shared" si="0"/>
        <v>0</v>
      </c>
      <c r="S10" s="424">
        <f t="shared" si="0"/>
        <v>0</v>
      </c>
      <c r="T10" s="424">
        <f t="shared" si="0"/>
        <v>20</v>
      </c>
      <c r="U10" s="424">
        <f t="shared" si="0"/>
        <v>25</v>
      </c>
      <c r="V10" s="425">
        <f t="shared" si="0"/>
        <v>0</v>
      </c>
      <c r="W10" s="319">
        <v>10</v>
      </c>
      <c r="X10" s="308"/>
      <c r="Y10" s="308"/>
      <c r="Z10" s="308">
        <v>20</v>
      </c>
      <c r="AA10" s="308">
        <v>25</v>
      </c>
      <c r="AB10" s="311"/>
      <c r="AC10" s="319"/>
      <c r="AD10" s="309"/>
      <c r="AE10" s="309"/>
      <c r="AF10" s="308"/>
      <c r="AG10" s="308"/>
      <c r="AH10" s="320"/>
      <c r="AI10" s="304" t="s">
        <v>77</v>
      </c>
    </row>
    <row r="11" spans="1:35" ht="38.25">
      <c r="A11" s="305">
        <v>3</v>
      </c>
      <c r="B11" s="304" t="s">
        <v>56</v>
      </c>
      <c r="C11" s="321">
        <v>3</v>
      </c>
      <c r="D11" s="129"/>
      <c r="E11" s="322"/>
      <c r="F11" s="321"/>
      <c r="G11" s="323"/>
      <c r="H11" s="130"/>
      <c r="I11" s="324">
        <f t="shared" si="2"/>
        <v>3</v>
      </c>
      <c r="J11" s="325">
        <f t="shared" si="2"/>
        <v>0</v>
      </c>
      <c r="K11" s="298">
        <f t="shared" si="2"/>
        <v>0</v>
      </c>
      <c r="L11" s="299">
        <f aca="true" t="shared" si="3" ref="L11:L32">SUM(I11:K11)</f>
        <v>3</v>
      </c>
      <c r="M11" s="301" t="s">
        <v>52</v>
      </c>
      <c r="N11" s="326"/>
      <c r="O11" s="422">
        <f aca="true" t="shared" si="4" ref="O11:O33">P11-U11-V11</f>
        <v>30</v>
      </c>
      <c r="P11" s="459">
        <f aca="true" t="shared" si="5" ref="P11:P33">SUM(Q11:V11)</f>
        <v>60</v>
      </c>
      <c r="Q11" s="424">
        <f t="shared" si="1"/>
        <v>0</v>
      </c>
      <c r="R11" s="424">
        <f t="shared" si="0"/>
        <v>0</v>
      </c>
      <c r="S11" s="424">
        <f t="shared" si="0"/>
        <v>30</v>
      </c>
      <c r="T11" s="424">
        <f t="shared" si="0"/>
        <v>0</v>
      </c>
      <c r="U11" s="424">
        <f t="shared" si="0"/>
        <v>30</v>
      </c>
      <c r="V11" s="425">
        <f t="shared" si="0"/>
        <v>0</v>
      </c>
      <c r="W11" s="128"/>
      <c r="X11" s="129"/>
      <c r="Y11" s="129">
        <v>30</v>
      </c>
      <c r="Z11" s="129"/>
      <c r="AA11" s="129">
        <v>30</v>
      </c>
      <c r="AB11" s="130"/>
      <c r="AC11" s="323"/>
      <c r="AD11" s="322"/>
      <c r="AE11" s="322"/>
      <c r="AF11" s="129"/>
      <c r="AG11" s="129"/>
      <c r="AH11" s="288"/>
      <c r="AI11" s="304" t="s">
        <v>77</v>
      </c>
    </row>
    <row r="12" spans="1:35" ht="38.25">
      <c r="A12" s="305">
        <v>4</v>
      </c>
      <c r="B12" s="306" t="s">
        <v>57</v>
      </c>
      <c r="C12" s="321">
        <v>4</v>
      </c>
      <c r="D12" s="129"/>
      <c r="E12" s="322"/>
      <c r="F12" s="321"/>
      <c r="G12" s="323"/>
      <c r="H12" s="130"/>
      <c r="I12" s="324">
        <f t="shared" si="2"/>
        <v>4</v>
      </c>
      <c r="J12" s="325">
        <f t="shared" si="2"/>
        <v>0</v>
      </c>
      <c r="K12" s="298">
        <f t="shared" si="2"/>
        <v>0</v>
      </c>
      <c r="L12" s="305">
        <f t="shared" si="3"/>
        <v>4</v>
      </c>
      <c r="M12" s="327" t="s">
        <v>52</v>
      </c>
      <c r="N12" s="328"/>
      <c r="O12" s="422">
        <f t="shared" si="4"/>
        <v>45</v>
      </c>
      <c r="P12" s="459">
        <f t="shared" si="5"/>
        <v>80</v>
      </c>
      <c r="Q12" s="424">
        <f t="shared" si="1"/>
        <v>45</v>
      </c>
      <c r="R12" s="424">
        <f t="shared" si="0"/>
        <v>0</v>
      </c>
      <c r="S12" s="424">
        <f t="shared" si="0"/>
        <v>0</v>
      </c>
      <c r="T12" s="424">
        <f t="shared" si="0"/>
        <v>0</v>
      </c>
      <c r="U12" s="424">
        <f t="shared" si="0"/>
        <v>35</v>
      </c>
      <c r="V12" s="425">
        <f t="shared" si="0"/>
        <v>0</v>
      </c>
      <c r="W12" s="128">
        <v>45</v>
      </c>
      <c r="X12" s="129"/>
      <c r="Y12" s="129"/>
      <c r="Z12" s="129"/>
      <c r="AA12" s="129">
        <v>35</v>
      </c>
      <c r="AB12" s="130"/>
      <c r="AC12" s="128"/>
      <c r="AD12" s="322"/>
      <c r="AE12" s="322"/>
      <c r="AF12" s="129"/>
      <c r="AG12" s="129"/>
      <c r="AH12" s="320"/>
      <c r="AI12" s="304" t="s">
        <v>58</v>
      </c>
    </row>
    <row r="13" spans="1:35" ht="12.75">
      <c r="A13" s="305">
        <v>5</v>
      </c>
      <c r="B13" s="306" t="s">
        <v>59</v>
      </c>
      <c r="C13" s="307"/>
      <c r="D13" s="308"/>
      <c r="E13" s="309"/>
      <c r="F13" s="307">
        <v>0.5</v>
      </c>
      <c r="G13" s="310">
        <v>1.5</v>
      </c>
      <c r="H13" s="311"/>
      <c r="I13" s="324">
        <v>0.5</v>
      </c>
      <c r="J13" s="325">
        <f t="shared" si="2"/>
        <v>1.5</v>
      </c>
      <c r="K13" s="298">
        <f t="shared" si="2"/>
        <v>0</v>
      </c>
      <c r="L13" s="305">
        <f t="shared" si="3"/>
        <v>2</v>
      </c>
      <c r="M13" s="327"/>
      <c r="N13" s="328" t="s">
        <v>52</v>
      </c>
      <c r="O13" s="422">
        <f t="shared" si="4"/>
        <v>30</v>
      </c>
      <c r="P13" s="459">
        <f t="shared" si="5"/>
        <v>55</v>
      </c>
      <c r="Q13" s="424">
        <f t="shared" si="1"/>
        <v>10</v>
      </c>
      <c r="R13" s="424">
        <f t="shared" si="0"/>
        <v>0</v>
      </c>
      <c r="S13" s="424">
        <f t="shared" si="0"/>
        <v>0</v>
      </c>
      <c r="T13" s="424">
        <f t="shared" si="0"/>
        <v>20</v>
      </c>
      <c r="U13" s="424">
        <f t="shared" si="0"/>
        <v>25</v>
      </c>
      <c r="V13" s="425">
        <f t="shared" si="0"/>
        <v>0</v>
      </c>
      <c r="W13" s="128"/>
      <c r="X13" s="129"/>
      <c r="Y13" s="129"/>
      <c r="Z13" s="129"/>
      <c r="AA13" s="129"/>
      <c r="AB13" s="130"/>
      <c r="AC13" s="128">
        <v>10</v>
      </c>
      <c r="AD13" s="322"/>
      <c r="AE13" s="322"/>
      <c r="AF13" s="129">
        <v>20</v>
      </c>
      <c r="AG13" s="129">
        <v>25</v>
      </c>
      <c r="AH13" s="288"/>
      <c r="AI13" s="304" t="s">
        <v>77</v>
      </c>
    </row>
    <row r="14" spans="1:35" ht="25.5">
      <c r="A14" s="305">
        <v>6</v>
      </c>
      <c r="B14" s="304" t="s">
        <v>60</v>
      </c>
      <c r="C14" s="321"/>
      <c r="D14" s="129"/>
      <c r="E14" s="322"/>
      <c r="F14" s="307">
        <v>0.5</v>
      </c>
      <c r="G14" s="310">
        <v>1.5</v>
      </c>
      <c r="H14" s="130"/>
      <c r="I14" s="324">
        <f t="shared" si="2"/>
        <v>0.5</v>
      </c>
      <c r="J14" s="325">
        <v>1.5</v>
      </c>
      <c r="K14" s="298">
        <f t="shared" si="2"/>
        <v>0</v>
      </c>
      <c r="L14" s="305">
        <v>2</v>
      </c>
      <c r="M14" s="327"/>
      <c r="N14" s="328" t="s">
        <v>52</v>
      </c>
      <c r="O14" s="422">
        <f t="shared" si="4"/>
        <v>40</v>
      </c>
      <c r="P14" s="459">
        <f t="shared" si="5"/>
        <v>70</v>
      </c>
      <c r="Q14" s="424">
        <f t="shared" si="1"/>
        <v>20</v>
      </c>
      <c r="R14" s="424">
        <f t="shared" si="0"/>
        <v>0</v>
      </c>
      <c r="S14" s="424">
        <f t="shared" si="0"/>
        <v>0</v>
      </c>
      <c r="T14" s="424">
        <f t="shared" si="0"/>
        <v>20</v>
      </c>
      <c r="U14" s="424">
        <f t="shared" si="0"/>
        <v>30</v>
      </c>
      <c r="V14" s="425">
        <f t="shared" si="0"/>
        <v>0</v>
      </c>
      <c r="W14" s="128"/>
      <c r="X14" s="129"/>
      <c r="Y14" s="129"/>
      <c r="Z14" s="129"/>
      <c r="AA14" s="129"/>
      <c r="AB14" s="130"/>
      <c r="AC14" s="128">
        <v>20</v>
      </c>
      <c r="AD14" s="322"/>
      <c r="AE14" s="322"/>
      <c r="AF14" s="129">
        <v>20</v>
      </c>
      <c r="AG14" s="129">
        <v>30</v>
      </c>
      <c r="AH14" s="288"/>
      <c r="AI14" s="304" t="s">
        <v>77</v>
      </c>
    </row>
    <row r="15" spans="1:35" ht="12.75">
      <c r="A15" s="305">
        <v>7</v>
      </c>
      <c r="B15" s="329" t="s">
        <v>61</v>
      </c>
      <c r="C15" s="307">
        <v>1</v>
      </c>
      <c r="D15" s="308">
        <v>1</v>
      </c>
      <c r="E15" s="311"/>
      <c r="F15" s="307"/>
      <c r="G15" s="308"/>
      <c r="H15" s="311"/>
      <c r="I15" s="312">
        <v>1</v>
      </c>
      <c r="J15" s="313">
        <v>1</v>
      </c>
      <c r="K15" s="330">
        <v>0</v>
      </c>
      <c r="L15" s="315">
        <v>2</v>
      </c>
      <c r="M15" s="331" t="s">
        <v>52</v>
      </c>
      <c r="N15" s="332"/>
      <c r="O15" s="422">
        <f t="shared" si="4"/>
        <v>35</v>
      </c>
      <c r="P15" s="459">
        <f t="shared" si="5"/>
        <v>61</v>
      </c>
      <c r="Q15" s="424">
        <f t="shared" si="1"/>
        <v>5</v>
      </c>
      <c r="R15" s="424">
        <f t="shared" si="0"/>
        <v>0</v>
      </c>
      <c r="S15" s="424">
        <f t="shared" si="0"/>
        <v>0</v>
      </c>
      <c r="T15" s="424">
        <f t="shared" si="0"/>
        <v>30</v>
      </c>
      <c r="U15" s="424">
        <f t="shared" si="0"/>
        <v>26</v>
      </c>
      <c r="V15" s="425">
        <f t="shared" si="0"/>
        <v>0</v>
      </c>
      <c r="W15" s="319">
        <v>5</v>
      </c>
      <c r="X15" s="308"/>
      <c r="Y15" s="308"/>
      <c r="Z15" s="308">
        <v>30</v>
      </c>
      <c r="AA15" s="308">
        <v>26</v>
      </c>
      <c r="AB15" s="311"/>
      <c r="AC15" s="319"/>
      <c r="AD15" s="308"/>
      <c r="AE15" s="308"/>
      <c r="AF15" s="308"/>
      <c r="AG15" s="308"/>
      <c r="AH15" s="320"/>
      <c r="AI15" s="304" t="s">
        <v>62</v>
      </c>
    </row>
    <row r="16" spans="1:35" ht="25.5">
      <c r="A16" s="305">
        <v>8</v>
      </c>
      <c r="B16" s="304" t="s">
        <v>63</v>
      </c>
      <c r="C16" s="128">
        <v>1</v>
      </c>
      <c r="D16" s="129"/>
      <c r="E16" s="322"/>
      <c r="F16" s="321"/>
      <c r="G16" s="323"/>
      <c r="H16" s="322"/>
      <c r="I16" s="324">
        <f t="shared" si="2"/>
        <v>1</v>
      </c>
      <c r="J16" s="325">
        <f t="shared" si="2"/>
        <v>0</v>
      </c>
      <c r="K16" s="298">
        <f t="shared" si="2"/>
        <v>0</v>
      </c>
      <c r="L16" s="305">
        <f t="shared" si="3"/>
        <v>1</v>
      </c>
      <c r="M16" s="333" t="s">
        <v>64</v>
      </c>
      <c r="N16" s="334"/>
      <c r="O16" s="422">
        <f t="shared" si="4"/>
        <v>15</v>
      </c>
      <c r="P16" s="459">
        <f t="shared" si="5"/>
        <v>30</v>
      </c>
      <c r="Q16" s="424">
        <f t="shared" si="1"/>
        <v>15</v>
      </c>
      <c r="R16" s="424">
        <f t="shared" si="0"/>
        <v>0</v>
      </c>
      <c r="S16" s="424">
        <f t="shared" si="0"/>
        <v>0</v>
      </c>
      <c r="T16" s="424">
        <f t="shared" si="0"/>
        <v>0</v>
      </c>
      <c r="U16" s="424">
        <f t="shared" si="0"/>
        <v>15</v>
      </c>
      <c r="V16" s="425">
        <f t="shared" si="0"/>
        <v>0</v>
      </c>
      <c r="W16" s="128">
        <v>15</v>
      </c>
      <c r="X16" s="129"/>
      <c r="Y16" s="129"/>
      <c r="Z16" s="129"/>
      <c r="AA16" s="129">
        <v>15</v>
      </c>
      <c r="AB16" s="130"/>
      <c r="AC16" s="128"/>
      <c r="AD16" s="322"/>
      <c r="AE16" s="322"/>
      <c r="AF16" s="129"/>
      <c r="AG16" s="129"/>
      <c r="AH16" s="335"/>
      <c r="AI16" s="335" t="s">
        <v>65</v>
      </c>
    </row>
    <row r="17" spans="1:35" ht="25.5">
      <c r="A17" s="305">
        <v>9</v>
      </c>
      <c r="B17" s="304" t="s">
        <v>66</v>
      </c>
      <c r="C17" s="128"/>
      <c r="D17" s="129"/>
      <c r="E17" s="322"/>
      <c r="F17" s="321">
        <v>2</v>
      </c>
      <c r="G17" s="323"/>
      <c r="H17" s="322"/>
      <c r="I17" s="324">
        <f t="shared" si="2"/>
        <v>2</v>
      </c>
      <c r="J17" s="325">
        <f t="shared" si="2"/>
        <v>0</v>
      </c>
      <c r="K17" s="298">
        <f t="shared" si="2"/>
        <v>0</v>
      </c>
      <c r="L17" s="305">
        <f t="shared" si="3"/>
        <v>2</v>
      </c>
      <c r="M17" s="333"/>
      <c r="N17" s="334" t="s">
        <v>64</v>
      </c>
      <c r="O17" s="422">
        <f t="shared" si="4"/>
        <v>20</v>
      </c>
      <c r="P17" s="459">
        <f t="shared" si="5"/>
        <v>40</v>
      </c>
      <c r="Q17" s="424">
        <f t="shared" si="1"/>
        <v>20</v>
      </c>
      <c r="R17" s="424">
        <f t="shared" si="0"/>
        <v>0</v>
      </c>
      <c r="S17" s="424">
        <f t="shared" si="0"/>
        <v>0</v>
      </c>
      <c r="T17" s="424">
        <f t="shared" si="0"/>
        <v>0</v>
      </c>
      <c r="U17" s="424">
        <f t="shared" si="0"/>
        <v>20</v>
      </c>
      <c r="V17" s="425">
        <f t="shared" si="0"/>
        <v>0</v>
      </c>
      <c r="W17" s="128"/>
      <c r="X17" s="129"/>
      <c r="Y17" s="129"/>
      <c r="Z17" s="129"/>
      <c r="AA17" s="129"/>
      <c r="AB17" s="130"/>
      <c r="AC17" s="128">
        <v>20</v>
      </c>
      <c r="AD17" s="129"/>
      <c r="AE17" s="129"/>
      <c r="AF17" s="129"/>
      <c r="AG17" s="129">
        <v>20</v>
      </c>
      <c r="AH17" s="288"/>
      <c r="AI17" s="304" t="s">
        <v>67</v>
      </c>
    </row>
    <row r="18" spans="1:35" ht="25.5">
      <c r="A18" s="305">
        <v>10</v>
      </c>
      <c r="B18" s="304" t="s">
        <v>68</v>
      </c>
      <c r="C18" s="128">
        <v>2</v>
      </c>
      <c r="D18" s="129"/>
      <c r="E18" s="322"/>
      <c r="F18" s="321"/>
      <c r="G18" s="323"/>
      <c r="H18" s="322"/>
      <c r="I18" s="324">
        <f t="shared" si="2"/>
        <v>2</v>
      </c>
      <c r="J18" s="325">
        <f t="shared" si="2"/>
        <v>0</v>
      </c>
      <c r="K18" s="298">
        <f t="shared" si="2"/>
        <v>0</v>
      </c>
      <c r="L18" s="305">
        <f t="shared" si="3"/>
        <v>2</v>
      </c>
      <c r="M18" s="333" t="s">
        <v>64</v>
      </c>
      <c r="N18" s="334"/>
      <c r="O18" s="422">
        <f t="shared" si="4"/>
        <v>30</v>
      </c>
      <c r="P18" s="459">
        <f t="shared" si="5"/>
        <v>60</v>
      </c>
      <c r="Q18" s="424">
        <f t="shared" si="1"/>
        <v>10</v>
      </c>
      <c r="R18" s="424">
        <f t="shared" si="0"/>
        <v>20</v>
      </c>
      <c r="S18" s="424">
        <f t="shared" si="0"/>
        <v>0</v>
      </c>
      <c r="T18" s="424">
        <f t="shared" si="0"/>
        <v>0</v>
      </c>
      <c r="U18" s="424">
        <f t="shared" si="0"/>
        <v>30</v>
      </c>
      <c r="V18" s="425">
        <f t="shared" si="0"/>
        <v>0</v>
      </c>
      <c r="W18" s="128">
        <v>10</v>
      </c>
      <c r="X18" s="129">
        <v>20</v>
      </c>
      <c r="Y18" s="129"/>
      <c r="Z18" s="129"/>
      <c r="AA18" s="129">
        <v>30</v>
      </c>
      <c r="AB18" s="130"/>
      <c r="AC18" s="128"/>
      <c r="AD18" s="129"/>
      <c r="AE18" s="129"/>
      <c r="AF18" s="129"/>
      <c r="AG18" s="129"/>
      <c r="AH18" s="288"/>
      <c r="AI18" s="304" t="s">
        <v>69</v>
      </c>
    </row>
    <row r="19" spans="1:35" ht="12.75">
      <c r="A19" s="305">
        <v>11</v>
      </c>
      <c r="B19" s="304" t="s">
        <v>70</v>
      </c>
      <c r="C19" s="128">
        <v>2</v>
      </c>
      <c r="D19" s="129"/>
      <c r="E19" s="322"/>
      <c r="F19" s="321"/>
      <c r="G19" s="323"/>
      <c r="H19" s="322"/>
      <c r="I19" s="324">
        <f t="shared" si="2"/>
        <v>2</v>
      </c>
      <c r="J19" s="325">
        <f t="shared" si="2"/>
        <v>0</v>
      </c>
      <c r="K19" s="298">
        <f t="shared" si="2"/>
        <v>0</v>
      </c>
      <c r="L19" s="305">
        <f t="shared" si="3"/>
        <v>2</v>
      </c>
      <c r="M19" s="333" t="s">
        <v>64</v>
      </c>
      <c r="N19" s="334"/>
      <c r="O19" s="422">
        <f t="shared" si="4"/>
        <v>25</v>
      </c>
      <c r="P19" s="459">
        <f t="shared" si="5"/>
        <v>45</v>
      </c>
      <c r="Q19" s="424">
        <f t="shared" si="1"/>
        <v>10</v>
      </c>
      <c r="R19" s="424">
        <f t="shared" si="0"/>
        <v>0</v>
      </c>
      <c r="S19" s="424">
        <f t="shared" si="0"/>
        <v>15</v>
      </c>
      <c r="T19" s="424">
        <f t="shared" si="0"/>
        <v>0</v>
      </c>
      <c r="U19" s="424">
        <f t="shared" si="0"/>
        <v>20</v>
      </c>
      <c r="V19" s="425">
        <f t="shared" si="0"/>
        <v>0</v>
      </c>
      <c r="W19" s="128">
        <v>10</v>
      </c>
      <c r="X19" s="129"/>
      <c r="Y19" s="129">
        <v>15</v>
      </c>
      <c r="Z19" s="129"/>
      <c r="AA19" s="129">
        <v>20</v>
      </c>
      <c r="AB19" s="130"/>
      <c r="AC19" s="128"/>
      <c r="AD19" s="129"/>
      <c r="AE19" s="129"/>
      <c r="AF19" s="129"/>
      <c r="AG19" s="129"/>
      <c r="AH19" s="288"/>
      <c r="AI19" s="288" t="s">
        <v>127</v>
      </c>
    </row>
    <row r="20" spans="1:35" ht="12.75">
      <c r="A20" s="305">
        <v>12</v>
      </c>
      <c r="B20" s="304" t="s">
        <v>71</v>
      </c>
      <c r="C20" s="128">
        <v>2</v>
      </c>
      <c r="D20" s="129"/>
      <c r="E20" s="322"/>
      <c r="F20" s="321"/>
      <c r="G20" s="323"/>
      <c r="H20" s="322"/>
      <c r="I20" s="324">
        <f t="shared" si="2"/>
        <v>2</v>
      </c>
      <c r="J20" s="325">
        <f t="shared" si="2"/>
        <v>0</v>
      </c>
      <c r="K20" s="298">
        <f t="shared" si="2"/>
        <v>0</v>
      </c>
      <c r="L20" s="305">
        <f t="shared" si="3"/>
        <v>2</v>
      </c>
      <c r="M20" s="333" t="s">
        <v>64</v>
      </c>
      <c r="N20" s="334"/>
      <c r="O20" s="422">
        <f t="shared" si="4"/>
        <v>25</v>
      </c>
      <c r="P20" s="459">
        <f t="shared" si="5"/>
        <v>50</v>
      </c>
      <c r="Q20" s="424">
        <f t="shared" si="1"/>
        <v>20</v>
      </c>
      <c r="R20" s="424">
        <f t="shared" si="0"/>
        <v>0</v>
      </c>
      <c r="S20" s="424">
        <f t="shared" si="0"/>
        <v>5</v>
      </c>
      <c r="T20" s="424">
        <f t="shared" si="0"/>
        <v>0</v>
      </c>
      <c r="U20" s="424">
        <f t="shared" si="0"/>
        <v>25</v>
      </c>
      <c r="V20" s="425">
        <f t="shared" si="0"/>
        <v>0</v>
      </c>
      <c r="W20" s="128">
        <v>20</v>
      </c>
      <c r="X20" s="129"/>
      <c r="Y20" s="129">
        <v>5</v>
      </c>
      <c r="Z20" s="129"/>
      <c r="AA20" s="129">
        <v>25</v>
      </c>
      <c r="AB20" s="130"/>
      <c r="AC20" s="128"/>
      <c r="AD20" s="129"/>
      <c r="AE20" s="129"/>
      <c r="AF20" s="129"/>
      <c r="AG20" s="129"/>
      <c r="AH20" s="288"/>
      <c r="AI20" s="288" t="s">
        <v>127</v>
      </c>
    </row>
    <row r="21" spans="1:35" ht="25.5">
      <c r="A21" s="305">
        <v>13</v>
      </c>
      <c r="B21" s="304" t="s">
        <v>72</v>
      </c>
      <c r="C21" s="128">
        <v>3</v>
      </c>
      <c r="D21" s="129"/>
      <c r="E21" s="322"/>
      <c r="F21" s="321"/>
      <c r="G21" s="323"/>
      <c r="H21" s="322"/>
      <c r="I21" s="324">
        <f t="shared" si="2"/>
        <v>3</v>
      </c>
      <c r="J21" s="325">
        <f t="shared" si="2"/>
        <v>0</v>
      </c>
      <c r="K21" s="298">
        <f t="shared" si="2"/>
        <v>0</v>
      </c>
      <c r="L21" s="305">
        <f t="shared" si="3"/>
        <v>3</v>
      </c>
      <c r="M21" s="337" t="s">
        <v>64</v>
      </c>
      <c r="N21" s="338"/>
      <c r="O21" s="422">
        <f t="shared" si="4"/>
        <v>45</v>
      </c>
      <c r="P21" s="459">
        <f t="shared" si="5"/>
        <v>80</v>
      </c>
      <c r="Q21" s="424">
        <f t="shared" si="1"/>
        <v>15</v>
      </c>
      <c r="R21" s="424">
        <f t="shared" si="0"/>
        <v>0</v>
      </c>
      <c r="S21" s="424">
        <f t="shared" si="0"/>
        <v>30</v>
      </c>
      <c r="T21" s="424">
        <f t="shared" si="0"/>
        <v>0</v>
      </c>
      <c r="U21" s="424">
        <f t="shared" si="0"/>
        <v>35</v>
      </c>
      <c r="V21" s="425">
        <f t="shared" si="0"/>
        <v>0</v>
      </c>
      <c r="W21" s="128">
        <v>15</v>
      </c>
      <c r="X21" s="129"/>
      <c r="Y21" s="129">
        <v>30</v>
      </c>
      <c r="Z21" s="129"/>
      <c r="AA21" s="129">
        <v>35</v>
      </c>
      <c r="AB21" s="130"/>
      <c r="AC21" s="128"/>
      <c r="AD21" s="129"/>
      <c r="AE21" s="129"/>
      <c r="AF21" s="129"/>
      <c r="AG21" s="129"/>
      <c r="AH21" s="288"/>
      <c r="AI21" s="304" t="s">
        <v>73</v>
      </c>
    </row>
    <row r="22" spans="1:35" ht="12.75">
      <c r="A22" s="305">
        <v>14</v>
      </c>
      <c r="B22" s="304" t="s">
        <v>128</v>
      </c>
      <c r="C22" s="128">
        <v>2</v>
      </c>
      <c r="D22" s="129"/>
      <c r="E22" s="322"/>
      <c r="F22" s="321">
        <v>2</v>
      </c>
      <c r="G22" s="323"/>
      <c r="H22" s="322"/>
      <c r="I22" s="324">
        <f t="shared" si="2"/>
        <v>4</v>
      </c>
      <c r="J22" s="325">
        <f t="shared" si="2"/>
        <v>0</v>
      </c>
      <c r="K22" s="298">
        <f t="shared" si="2"/>
        <v>0</v>
      </c>
      <c r="L22" s="305">
        <f t="shared" si="3"/>
        <v>4</v>
      </c>
      <c r="M22" s="333" t="s">
        <v>64</v>
      </c>
      <c r="N22" s="334" t="s">
        <v>64</v>
      </c>
      <c r="O22" s="422">
        <f t="shared" si="4"/>
        <v>60</v>
      </c>
      <c r="P22" s="459">
        <f t="shared" si="5"/>
        <v>120</v>
      </c>
      <c r="Q22" s="424">
        <f t="shared" si="1"/>
        <v>0</v>
      </c>
      <c r="R22" s="424">
        <f t="shared" si="0"/>
        <v>0</v>
      </c>
      <c r="S22" s="424">
        <f t="shared" si="0"/>
        <v>60</v>
      </c>
      <c r="T22" s="424">
        <f t="shared" si="0"/>
        <v>0</v>
      </c>
      <c r="U22" s="424">
        <f t="shared" si="0"/>
        <v>60</v>
      </c>
      <c r="V22" s="425">
        <f t="shared" si="0"/>
        <v>0</v>
      </c>
      <c r="W22" s="128"/>
      <c r="X22" s="129"/>
      <c r="Y22" s="129">
        <v>30</v>
      </c>
      <c r="Z22" s="129"/>
      <c r="AA22" s="129">
        <v>30</v>
      </c>
      <c r="AB22" s="130"/>
      <c r="AC22" s="128"/>
      <c r="AD22" s="128"/>
      <c r="AE22" s="128">
        <v>30</v>
      </c>
      <c r="AF22" s="129"/>
      <c r="AG22" s="129">
        <v>30</v>
      </c>
      <c r="AH22" s="288"/>
      <c r="AI22" s="304" t="s">
        <v>74</v>
      </c>
    </row>
    <row r="23" spans="1:35" ht="25.5">
      <c r="A23" s="305">
        <v>15</v>
      </c>
      <c r="B23" s="339" t="s">
        <v>75</v>
      </c>
      <c r="C23" s="128">
        <v>2</v>
      </c>
      <c r="D23" s="129"/>
      <c r="E23" s="322"/>
      <c r="F23" s="321"/>
      <c r="G23" s="129"/>
      <c r="H23" s="322"/>
      <c r="I23" s="324">
        <f t="shared" si="2"/>
        <v>2</v>
      </c>
      <c r="J23" s="325">
        <f t="shared" si="2"/>
        <v>0</v>
      </c>
      <c r="K23" s="298">
        <f t="shared" si="2"/>
        <v>0</v>
      </c>
      <c r="L23" s="305">
        <f t="shared" si="3"/>
        <v>2</v>
      </c>
      <c r="M23" s="333" t="s">
        <v>64</v>
      </c>
      <c r="N23" s="334"/>
      <c r="O23" s="422">
        <f t="shared" si="4"/>
        <v>30</v>
      </c>
      <c r="P23" s="459">
        <f t="shared" si="5"/>
        <v>60</v>
      </c>
      <c r="Q23" s="424">
        <f t="shared" si="1"/>
        <v>0</v>
      </c>
      <c r="R23" s="424">
        <f t="shared" si="0"/>
        <v>0</v>
      </c>
      <c r="S23" s="424">
        <f t="shared" si="0"/>
        <v>30</v>
      </c>
      <c r="T23" s="424">
        <f t="shared" si="0"/>
        <v>0</v>
      </c>
      <c r="U23" s="424">
        <f t="shared" si="0"/>
        <v>30</v>
      </c>
      <c r="V23" s="425">
        <f t="shared" si="0"/>
        <v>0</v>
      </c>
      <c r="W23" s="128"/>
      <c r="X23" s="128"/>
      <c r="Y23" s="128">
        <v>30</v>
      </c>
      <c r="Z23" s="129"/>
      <c r="AA23" s="129">
        <v>30</v>
      </c>
      <c r="AB23" s="130"/>
      <c r="AC23" s="128"/>
      <c r="AD23" s="128"/>
      <c r="AE23" s="128"/>
      <c r="AF23" s="129"/>
      <c r="AG23" s="129"/>
      <c r="AH23" s="288"/>
      <c r="AI23" s="304" t="s">
        <v>76</v>
      </c>
    </row>
    <row r="24" spans="1:35" ht="25.5">
      <c r="A24" s="305">
        <v>16</v>
      </c>
      <c r="B24" s="304" t="s">
        <v>78</v>
      </c>
      <c r="C24" s="128"/>
      <c r="D24" s="129"/>
      <c r="E24" s="322"/>
      <c r="F24" s="321"/>
      <c r="G24" s="129"/>
      <c r="H24" s="322">
        <v>3.5</v>
      </c>
      <c r="I24" s="324">
        <f t="shared" si="2"/>
        <v>0</v>
      </c>
      <c r="J24" s="325">
        <f t="shared" si="2"/>
        <v>0</v>
      </c>
      <c r="K24" s="298">
        <f t="shared" si="2"/>
        <v>3.5</v>
      </c>
      <c r="L24" s="305">
        <f t="shared" si="3"/>
        <v>3.5</v>
      </c>
      <c r="M24" s="333"/>
      <c r="N24" s="334" t="s">
        <v>64</v>
      </c>
      <c r="O24" s="422">
        <f t="shared" si="4"/>
        <v>0</v>
      </c>
      <c r="P24" s="459">
        <f t="shared" si="5"/>
        <v>90</v>
      </c>
      <c r="Q24" s="424">
        <f t="shared" si="1"/>
        <v>0</v>
      </c>
      <c r="R24" s="424">
        <f aca="true" t="shared" si="6" ref="R24:R33">X24+AD24</f>
        <v>0</v>
      </c>
      <c r="S24" s="424">
        <f aca="true" t="shared" si="7" ref="S24:S33">Y24+AE24</f>
        <v>0</v>
      </c>
      <c r="T24" s="424">
        <f aca="true" t="shared" si="8" ref="T24:T33">Z24+AF24</f>
        <v>0</v>
      </c>
      <c r="U24" s="424">
        <f aca="true" t="shared" si="9" ref="U24:U33">AA24+AG24</f>
        <v>10</v>
      </c>
      <c r="V24" s="425">
        <f aca="true" t="shared" si="10" ref="V24:V33">AB24+AH24</f>
        <v>80</v>
      </c>
      <c r="W24" s="128"/>
      <c r="X24" s="128"/>
      <c r="Y24" s="128"/>
      <c r="Z24" s="129"/>
      <c r="AA24" s="129"/>
      <c r="AB24" s="130"/>
      <c r="AC24" s="128"/>
      <c r="AD24" s="128"/>
      <c r="AE24" s="128"/>
      <c r="AF24" s="129"/>
      <c r="AG24" s="129">
        <v>10</v>
      </c>
      <c r="AH24" s="340">
        <v>80</v>
      </c>
      <c r="AI24" s="304" t="s">
        <v>79</v>
      </c>
    </row>
    <row r="25" spans="1:35" ht="25.5">
      <c r="A25" s="305">
        <v>17</v>
      </c>
      <c r="B25" s="304" t="s">
        <v>80</v>
      </c>
      <c r="C25" s="321"/>
      <c r="D25" s="129"/>
      <c r="E25" s="322"/>
      <c r="F25" s="321"/>
      <c r="G25" s="323"/>
      <c r="H25" s="130">
        <v>3.5</v>
      </c>
      <c r="I25" s="324">
        <f t="shared" si="2"/>
        <v>0</v>
      </c>
      <c r="J25" s="325">
        <f t="shared" si="2"/>
        <v>0</v>
      </c>
      <c r="K25" s="298">
        <f t="shared" si="2"/>
        <v>3.5</v>
      </c>
      <c r="L25" s="305">
        <f t="shared" si="3"/>
        <v>3.5</v>
      </c>
      <c r="M25" s="341"/>
      <c r="N25" s="328" t="s">
        <v>64</v>
      </c>
      <c r="O25" s="422">
        <f t="shared" si="4"/>
        <v>0</v>
      </c>
      <c r="P25" s="459">
        <f t="shared" si="5"/>
        <v>90</v>
      </c>
      <c r="Q25" s="424">
        <f t="shared" si="1"/>
        <v>0</v>
      </c>
      <c r="R25" s="424">
        <f t="shared" si="6"/>
        <v>0</v>
      </c>
      <c r="S25" s="424">
        <f t="shared" si="7"/>
        <v>0</v>
      </c>
      <c r="T25" s="424">
        <f t="shared" si="8"/>
        <v>0</v>
      </c>
      <c r="U25" s="424">
        <f t="shared" si="9"/>
        <v>10</v>
      </c>
      <c r="V25" s="425">
        <f t="shared" si="10"/>
        <v>80</v>
      </c>
      <c r="W25" s="128"/>
      <c r="X25" s="129"/>
      <c r="Y25" s="129"/>
      <c r="Z25" s="129"/>
      <c r="AA25" s="129"/>
      <c r="AB25" s="130"/>
      <c r="AC25" s="128"/>
      <c r="AD25" s="128"/>
      <c r="AE25" s="128"/>
      <c r="AF25" s="129"/>
      <c r="AG25" s="129">
        <v>10</v>
      </c>
      <c r="AH25" s="340">
        <v>80</v>
      </c>
      <c r="AI25" s="304" t="s">
        <v>79</v>
      </c>
    </row>
    <row r="26" spans="1:35" ht="25.5">
      <c r="A26" s="305">
        <v>18</v>
      </c>
      <c r="B26" s="304" t="s">
        <v>81</v>
      </c>
      <c r="C26" s="128"/>
      <c r="D26" s="129"/>
      <c r="E26" s="322"/>
      <c r="F26" s="321"/>
      <c r="G26" s="322"/>
      <c r="H26" s="130">
        <v>2</v>
      </c>
      <c r="I26" s="324">
        <f aca="true" t="shared" si="11" ref="I26:K32">C26+F26</f>
        <v>0</v>
      </c>
      <c r="J26" s="325">
        <f t="shared" si="11"/>
        <v>0</v>
      </c>
      <c r="K26" s="298">
        <f t="shared" si="11"/>
        <v>2</v>
      </c>
      <c r="L26" s="305">
        <f t="shared" si="3"/>
        <v>2</v>
      </c>
      <c r="M26" s="333"/>
      <c r="N26" s="334" t="s">
        <v>64</v>
      </c>
      <c r="O26" s="422">
        <f t="shared" si="4"/>
        <v>0</v>
      </c>
      <c r="P26" s="459">
        <f t="shared" si="5"/>
        <v>30</v>
      </c>
      <c r="Q26" s="424">
        <f t="shared" si="1"/>
        <v>0</v>
      </c>
      <c r="R26" s="424">
        <f t="shared" si="6"/>
        <v>0</v>
      </c>
      <c r="S26" s="424">
        <f t="shared" si="7"/>
        <v>0</v>
      </c>
      <c r="T26" s="424">
        <f t="shared" si="8"/>
        <v>0</v>
      </c>
      <c r="U26" s="424">
        <f t="shared" si="9"/>
        <v>10</v>
      </c>
      <c r="V26" s="425">
        <f t="shared" si="10"/>
        <v>20</v>
      </c>
      <c r="W26" s="128"/>
      <c r="X26" s="129"/>
      <c r="Y26" s="129"/>
      <c r="Z26" s="129"/>
      <c r="AA26" s="129"/>
      <c r="AB26" s="130"/>
      <c r="AC26" s="128"/>
      <c r="AD26" s="128"/>
      <c r="AE26" s="128"/>
      <c r="AF26" s="129"/>
      <c r="AG26" s="129">
        <v>10</v>
      </c>
      <c r="AH26" s="129">
        <v>20</v>
      </c>
      <c r="AI26" s="304" t="s">
        <v>79</v>
      </c>
    </row>
    <row r="27" spans="1:35" ht="25.5">
      <c r="A27" s="305">
        <v>19</v>
      </c>
      <c r="B27" s="304" t="s">
        <v>82</v>
      </c>
      <c r="C27" s="128"/>
      <c r="D27" s="129"/>
      <c r="E27" s="322"/>
      <c r="F27" s="321"/>
      <c r="G27" s="129"/>
      <c r="H27" s="130">
        <v>2</v>
      </c>
      <c r="I27" s="324">
        <f t="shared" si="11"/>
        <v>0</v>
      </c>
      <c r="J27" s="325">
        <f t="shared" si="11"/>
        <v>0</v>
      </c>
      <c r="K27" s="298">
        <f t="shared" si="11"/>
        <v>2</v>
      </c>
      <c r="L27" s="305">
        <f t="shared" si="3"/>
        <v>2</v>
      </c>
      <c r="M27" s="327"/>
      <c r="N27" s="334" t="s">
        <v>64</v>
      </c>
      <c r="O27" s="422">
        <f t="shared" si="4"/>
        <v>0</v>
      </c>
      <c r="P27" s="459">
        <f t="shared" si="5"/>
        <v>30</v>
      </c>
      <c r="Q27" s="424">
        <f t="shared" si="1"/>
        <v>0</v>
      </c>
      <c r="R27" s="424">
        <f t="shared" si="6"/>
        <v>0</v>
      </c>
      <c r="S27" s="424">
        <f t="shared" si="7"/>
        <v>0</v>
      </c>
      <c r="T27" s="424">
        <f t="shared" si="8"/>
        <v>0</v>
      </c>
      <c r="U27" s="424">
        <f t="shared" si="9"/>
        <v>10</v>
      </c>
      <c r="V27" s="425">
        <f t="shared" si="10"/>
        <v>20</v>
      </c>
      <c r="W27" s="128"/>
      <c r="X27" s="129"/>
      <c r="Y27" s="129"/>
      <c r="Z27" s="129"/>
      <c r="AA27" s="129"/>
      <c r="AB27" s="130"/>
      <c r="AC27" s="128"/>
      <c r="AD27" s="128"/>
      <c r="AE27" s="128"/>
      <c r="AF27" s="129"/>
      <c r="AG27" s="129">
        <v>10</v>
      </c>
      <c r="AH27" s="129">
        <v>20</v>
      </c>
      <c r="AI27" s="304" t="s">
        <v>79</v>
      </c>
    </row>
    <row r="28" spans="1:35" ht="25.5">
      <c r="A28" s="305">
        <v>20</v>
      </c>
      <c r="B28" s="304" t="s">
        <v>83</v>
      </c>
      <c r="C28" s="128"/>
      <c r="D28" s="129"/>
      <c r="E28" s="322"/>
      <c r="F28" s="321"/>
      <c r="G28" s="129"/>
      <c r="H28" s="130">
        <v>2</v>
      </c>
      <c r="I28" s="324">
        <f t="shared" si="11"/>
        <v>0</v>
      </c>
      <c r="J28" s="325">
        <f t="shared" si="11"/>
        <v>0</v>
      </c>
      <c r="K28" s="298">
        <f t="shared" si="11"/>
        <v>2</v>
      </c>
      <c r="L28" s="305">
        <f t="shared" si="3"/>
        <v>2</v>
      </c>
      <c r="M28" s="333"/>
      <c r="N28" s="334" t="s">
        <v>64</v>
      </c>
      <c r="O28" s="422">
        <f t="shared" si="4"/>
        <v>0</v>
      </c>
      <c r="P28" s="459">
        <f t="shared" si="5"/>
        <v>30</v>
      </c>
      <c r="Q28" s="424">
        <f t="shared" si="1"/>
        <v>0</v>
      </c>
      <c r="R28" s="424">
        <f t="shared" si="6"/>
        <v>0</v>
      </c>
      <c r="S28" s="424">
        <f t="shared" si="7"/>
        <v>0</v>
      </c>
      <c r="T28" s="424">
        <f t="shared" si="8"/>
        <v>0</v>
      </c>
      <c r="U28" s="424">
        <f t="shared" si="9"/>
        <v>10</v>
      </c>
      <c r="V28" s="425">
        <f t="shared" si="10"/>
        <v>20</v>
      </c>
      <c r="W28" s="128"/>
      <c r="X28" s="129"/>
      <c r="Y28" s="129"/>
      <c r="Z28" s="129"/>
      <c r="AA28" s="129"/>
      <c r="AB28" s="130"/>
      <c r="AC28" s="128"/>
      <c r="AD28" s="128"/>
      <c r="AE28" s="128"/>
      <c r="AF28" s="129"/>
      <c r="AG28" s="129">
        <v>10</v>
      </c>
      <c r="AH28" s="129">
        <v>20</v>
      </c>
      <c r="AI28" s="304" t="s">
        <v>79</v>
      </c>
    </row>
    <row r="29" spans="1:35" ht="25.5">
      <c r="A29" s="305">
        <v>21</v>
      </c>
      <c r="B29" s="304" t="s">
        <v>84</v>
      </c>
      <c r="C29" s="321"/>
      <c r="D29" s="129"/>
      <c r="E29" s="322"/>
      <c r="F29" s="321"/>
      <c r="G29" s="323"/>
      <c r="H29" s="130">
        <v>2</v>
      </c>
      <c r="I29" s="324">
        <f t="shared" si="11"/>
        <v>0</v>
      </c>
      <c r="J29" s="325">
        <f t="shared" si="11"/>
        <v>0</v>
      </c>
      <c r="K29" s="298">
        <f t="shared" si="11"/>
        <v>2</v>
      </c>
      <c r="L29" s="305">
        <f t="shared" si="3"/>
        <v>2</v>
      </c>
      <c r="M29" s="333"/>
      <c r="N29" s="328" t="s">
        <v>64</v>
      </c>
      <c r="O29" s="422">
        <f t="shared" si="4"/>
        <v>0</v>
      </c>
      <c r="P29" s="459">
        <f t="shared" si="5"/>
        <v>30</v>
      </c>
      <c r="Q29" s="424">
        <f t="shared" si="1"/>
        <v>0</v>
      </c>
      <c r="R29" s="424">
        <f t="shared" si="6"/>
        <v>0</v>
      </c>
      <c r="S29" s="424">
        <f t="shared" si="7"/>
        <v>0</v>
      </c>
      <c r="T29" s="424">
        <f t="shared" si="8"/>
        <v>0</v>
      </c>
      <c r="U29" s="424">
        <f t="shared" si="9"/>
        <v>10</v>
      </c>
      <c r="V29" s="425">
        <f t="shared" si="10"/>
        <v>20</v>
      </c>
      <c r="W29" s="128"/>
      <c r="X29" s="129"/>
      <c r="Y29" s="129"/>
      <c r="Z29" s="129"/>
      <c r="AA29" s="129"/>
      <c r="AB29" s="130"/>
      <c r="AC29" s="128"/>
      <c r="AD29" s="128"/>
      <c r="AE29" s="128"/>
      <c r="AF29" s="129"/>
      <c r="AG29" s="129">
        <v>10</v>
      </c>
      <c r="AH29" s="129">
        <v>20</v>
      </c>
      <c r="AI29" s="304" t="s">
        <v>79</v>
      </c>
    </row>
    <row r="30" spans="1:35" ht="25.5">
      <c r="A30" s="305">
        <v>22</v>
      </c>
      <c r="B30" s="304" t="s">
        <v>85</v>
      </c>
      <c r="C30" s="321"/>
      <c r="D30" s="129"/>
      <c r="E30" s="322"/>
      <c r="F30" s="321"/>
      <c r="G30" s="323"/>
      <c r="H30" s="130">
        <v>3</v>
      </c>
      <c r="I30" s="324">
        <f t="shared" si="11"/>
        <v>0</v>
      </c>
      <c r="J30" s="325">
        <f t="shared" si="11"/>
        <v>0</v>
      </c>
      <c r="K30" s="298">
        <f t="shared" si="11"/>
        <v>3</v>
      </c>
      <c r="L30" s="305">
        <f t="shared" si="3"/>
        <v>3</v>
      </c>
      <c r="M30" s="333"/>
      <c r="N30" s="328" t="s">
        <v>64</v>
      </c>
      <c r="O30" s="422">
        <f t="shared" si="4"/>
        <v>0</v>
      </c>
      <c r="P30" s="459">
        <f t="shared" si="5"/>
        <v>70</v>
      </c>
      <c r="Q30" s="424">
        <f t="shared" si="1"/>
        <v>0</v>
      </c>
      <c r="R30" s="424">
        <f t="shared" si="6"/>
        <v>0</v>
      </c>
      <c r="S30" s="428">
        <f t="shared" si="7"/>
        <v>0</v>
      </c>
      <c r="T30" s="428">
        <f t="shared" si="8"/>
        <v>0</v>
      </c>
      <c r="U30" s="424">
        <f t="shared" si="9"/>
        <v>10</v>
      </c>
      <c r="V30" s="425">
        <f t="shared" si="10"/>
        <v>60</v>
      </c>
      <c r="W30" s="128"/>
      <c r="X30" s="129"/>
      <c r="Y30" s="129"/>
      <c r="Z30" s="129"/>
      <c r="AA30" s="129"/>
      <c r="AB30" s="130"/>
      <c r="AC30" s="128"/>
      <c r="AD30" s="128"/>
      <c r="AE30" s="128"/>
      <c r="AF30" s="129"/>
      <c r="AG30" s="129">
        <v>10</v>
      </c>
      <c r="AH30" s="340">
        <v>60</v>
      </c>
      <c r="AI30" s="304" t="s">
        <v>79</v>
      </c>
    </row>
    <row r="31" spans="1:35" ht="12.75">
      <c r="A31" s="305">
        <v>23</v>
      </c>
      <c r="B31" s="304" t="s">
        <v>86</v>
      </c>
      <c r="C31" s="321"/>
      <c r="D31" s="129"/>
      <c r="E31" s="322"/>
      <c r="F31" s="321"/>
      <c r="G31" s="323"/>
      <c r="H31" s="130">
        <v>2</v>
      </c>
      <c r="I31" s="324">
        <f t="shared" si="11"/>
        <v>0</v>
      </c>
      <c r="J31" s="325">
        <f t="shared" si="11"/>
        <v>0</v>
      </c>
      <c r="K31" s="298">
        <f t="shared" si="11"/>
        <v>2</v>
      </c>
      <c r="L31" s="305">
        <f t="shared" si="3"/>
        <v>2</v>
      </c>
      <c r="M31" s="333"/>
      <c r="N31" s="328" t="s">
        <v>64</v>
      </c>
      <c r="O31" s="422">
        <f t="shared" si="4"/>
        <v>0</v>
      </c>
      <c r="P31" s="459">
        <f t="shared" si="5"/>
        <v>40</v>
      </c>
      <c r="Q31" s="424">
        <f t="shared" si="1"/>
        <v>0</v>
      </c>
      <c r="R31" s="424">
        <f t="shared" si="6"/>
        <v>0</v>
      </c>
      <c r="S31" s="424">
        <f t="shared" si="7"/>
        <v>0</v>
      </c>
      <c r="T31" s="424">
        <f t="shared" si="8"/>
        <v>0</v>
      </c>
      <c r="U31" s="424">
        <f t="shared" si="9"/>
        <v>10</v>
      </c>
      <c r="V31" s="425">
        <f t="shared" si="10"/>
        <v>30</v>
      </c>
      <c r="W31" s="128"/>
      <c r="X31" s="129"/>
      <c r="Y31" s="129"/>
      <c r="Z31" s="129"/>
      <c r="AA31" s="129"/>
      <c r="AB31" s="130"/>
      <c r="AC31" s="128"/>
      <c r="AD31" s="128"/>
      <c r="AE31" s="128"/>
      <c r="AF31" s="129"/>
      <c r="AG31" s="129">
        <v>10</v>
      </c>
      <c r="AH31" s="340">
        <v>30</v>
      </c>
      <c r="AI31" s="304" t="s">
        <v>79</v>
      </c>
    </row>
    <row r="32" spans="1:35" ht="25.5">
      <c r="A32" s="305">
        <v>24</v>
      </c>
      <c r="B32" s="304" t="s">
        <v>87</v>
      </c>
      <c r="C32" s="321"/>
      <c r="D32" s="129"/>
      <c r="E32" s="130"/>
      <c r="F32" s="128"/>
      <c r="G32" s="129"/>
      <c r="H32" s="322">
        <v>2</v>
      </c>
      <c r="I32" s="324">
        <f t="shared" si="11"/>
        <v>0</v>
      </c>
      <c r="J32" s="325">
        <f t="shared" si="11"/>
        <v>0</v>
      </c>
      <c r="K32" s="298">
        <f t="shared" si="11"/>
        <v>2</v>
      </c>
      <c r="L32" s="305">
        <f t="shared" si="3"/>
        <v>2</v>
      </c>
      <c r="M32" s="333"/>
      <c r="N32" s="328" t="s">
        <v>64</v>
      </c>
      <c r="O32" s="422">
        <f t="shared" si="4"/>
        <v>0</v>
      </c>
      <c r="P32" s="459">
        <f t="shared" si="5"/>
        <v>40</v>
      </c>
      <c r="Q32" s="424">
        <f t="shared" si="1"/>
        <v>0</v>
      </c>
      <c r="R32" s="424">
        <f t="shared" si="6"/>
        <v>0</v>
      </c>
      <c r="S32" s="424">
        <f t="shared" si="7"/>
        <v>0</v>
      </c>
      <c r="T32" s="424">
        <f t="shared" si="8"/>
        <v>0</v>
      </c>
      <c r="U32" s="424">
        <f t="shared" si="9"/>
        <v>10</v>
      </c>
      <c r="V32" s="425">
        <f t="shared" si="10"/>
        <v>30</v>
      </c>
      <c r="W32" s="128"/>
      <c r="X32" s="129"/>
      <c r="Y32" s="129"/>
      <c r="Z32" s="129"/>
      <c r="AA32" s="129"/>
      <c r="AB32" s="130"/>
      <c r="AC32" s="128"/>
      <c r="AD32" s="129"/>
      <c r="AE32" s="129"/>
      <c r="AF32" s="129"/>
      <c r="AG32" s="129">
        <v>10</v>
      </c>
      <c r="AH32" s="340">
        <v>30</v>
      </c>
      <c r="AI32" s="304" t="s">
        <v>79</v>
      </c>
    </row>
    <row r="33" spans="1:35" ht="26.25" thickBot="1">
      <c r="A33" s="305">
        <v>25</v>
      </c>
      <c r="B33" s="342" t="s">
        <v>88</v>
      </c>
      <c r="C33" s="343"/>
      <c r="D33" s="344"/>
      <c r="E33" s="345"/>
      <c r="F33" s="346"/>
      <c r="G33" s="344"/>
      <c r="H33" s="347"/>
      <c r="I33" s="348">
        <v>0</v>
      </c>
      <c r="J33" s="349">
        <v>0</v>
      </c>
      <c r="K33" s="350">
        <v>0</v>
      </c>
      <c r="L33" s="351">
        <v>0</v>
      </c>
      <c r="M33" s="352" t="s">
        <v>64</v>
      </c>
      <c r="N33" s="353"/>
      <c r="O33" s="302">
        <f t="shared" si="4"/>
        <v>4</v>
      </c>
      <c r="P33" s="354">
        <f t="shared" si="5"/>
        <v>4</v>
      </c>
      <c r="Q33" s="336">
        <f t="shared" si="1"/>
        <v>4</v>
      </c>
      <c r="R33" s="336">
        <f t="shared" si="6"/>
        <v>0</v>
      </c>
      <c r="S33" s="336">
        <f t="shared" si="7"/>
        <v>0</v>
      </c>
      <c r="T33" s="336">
        <f t="shared" si="8"/>
        <v>0</v>
      </c>
      <c r="U33" s="336">
        <f t="shared" si="9"/>
        <v>0</v>
      </c>
      <c r="V33" s="426">
        <f t="shared" si="10"/>
        <v>0</v>
      </c>
      <c r="W33" s="128">
        <v>4</v>
      </c>
      <c r="X33" s="129"/>
      <c r="Y33" s="129"/>
      <c r="Z33" s="129"/>
      <c r="AA33" s="129"/>
      <c r="AB33" s="130"/>
      <c r="AC33" s="128"/>
      <c r="AD33" s="129"/>
      <c r="AE33" s="129"/>
      <c r="AF33" s="129"/>
      <c r="AG33" s="129"/>
      <c r="AH33" s="355"/>
      <c r="AI33" s="304" t="s">
        <v>89</v>
      </c>
    </row>
    <row r="34" spans="1:36" s="7" customFormat="1" ht="12.75" customHeight="1" thickBot="1">
      <c r="A34" s="356" t="s">
        <v>6</v>
      </c>
      <c r="B34" s="357"/>
      <c r="C34" s="358">
        <f aca="true" t="shared" si="12" ref="C34:L34">SUM(C8:C33)</f>
        <v>28</v>
      </c>
      <c r="D34" s="359">
        <f t="shared" si="12"/>
        <v>2</v>
      </c>
      <c r="E34" s="360">
        <f t="shared" si="12"/>
        <v>0</v>
      </c>
      <c r="F34" s="358">
        <f t="shared" si="12"/>
        <v>5</v>
      </c>
      <c r="G34" s="359">
        <f t="shared" si="12"/>
        <v>3</v>
      </c>
      <c r="H34" s="360">
        <f t="shared" si="12"/>
        <v>22</v>
      </c>
      <c r="I34" s="361">
        <f t="shared" si="12"/>
        <v>33</v>
      </c>
      <c r="J34" s="362">
        <f t="shared" si="12"/>
        <v>5</v>
      </c>
      <c r="K34" s="363">
        <f t="shared" si="12"/>
        <v>22</v>
      </c>
      <c r="L34" s="364">
        <f t="shared" si="12"/>
        <v>60</v>
      </c>
      <c r="M34" s="365">
        <f>COUNTIF(M8:M33,"EGZ")</f>
        <v>4</v>
      </c>
      <c r="N34" s="366">
        <f>COUNTIF(N8:N33,"EGZ")</f>
        <v>3</v>
      </c>
      <c r="O34" s="318">
        <f>P34-U34-V34</f>
        <v>524</v>
      </c>
      <c r="P34" s="364">
        <f aca="true" t="shared" si="13" ref="P34:AH34">SUM(P8:P33)</f>
        <v>1430</v>
      </c>
      <c r="Q34" s="366">
        <f t="shared" si="13"/>
        <v>184</v>
      </c>
      <c r="R34" s="365">
        <f t="shared" si="13"/>
        <v>20</v>
      </c>
      <c r="S34" s="365">
        <f t="shared" si="13"/>
        <v>230</v>
      </c>
      <c r="T34" s="365">
        <f t="shared" si="13"/>
        <v>90</v>
      </c>
      <c r="U34" s="365">
        <f t="shared" si="13"/>
        <v>546</v>
      </c>
      <c r="V34" s="367">
        <f t="shared" si="13"/>
        <v>360</v>
      </c>
      <c r="W34" s="367">
        <f t="shared" si="13"/>
        <v>134</v>
      </c>
      <c r="X34" s="367">
        <f t="shared" si="13"/>
        <v>20</v>
      </c>
      <c r="Y34" s="367">
        <f t="shared" si="13"/>
        <v>170</v>
      </c>
      <c r="Z34" s="367">
        <f t="shared" si="13"/>
        <v>50</v>
      </c>
      <c r="AA34" s="367">
        <f t="shared" si="13"/>
        <v>326</v>
      </c>
      <c r="AB34" s="367">
        <f t="shared" si="13"/>
        <v>0</v>
      </c>
      <c r="AC34" s="367">
        <f t="shared" si="13"/>
        <v>50</v>
      </c>
      <c r="AD34" s="367">
        <f t="shared" si="13"/>
        <v>0</v>
      </c>
      <c r="AE34" s="367">
        <f t="shared" si="13"/>
        <v>60</v>
      </c>
      <c r="AF34" s="367">
        <f t="shared" si="13"/>
        <v>40</v>
      </c>
      <c r="AG34" s="367">
        <f t="shared" si="13"/>
        <v>220</v>
      </c>
      <c r="AH34" s="367">
        <f t="shared" si="13"/>
        <v>360</v>
      </c>
      <c r="AI34" s="368"/>
      <c r="AJ34" s="7">
        <v>50</v>
      </c>
    </row>
    <row r="35" spans="1:35" s="7" customFormat="1" ht="12.75" customHeight="1" thickBot="1">
      <c r="A35" s="353"/>
      <c r="B35" s="364" t="s">
        <v>33</v>
      </c>
      <c r="C35" s="369">
        <f>SUM(C34:E34)</f>
        <v>30</v>
      </c>
      <c r="D35" s="370"/>
      <c r="E35" s="371"/>
      <c r="F35" s="369">
        <f>SUM(F34:H34)</f>
        <v>30</v>
      </c>
      <c r="G35" s="370"/>
      <c r="H35" s="370"/>
      <c r="I35" s="372"/>
      <c r="J35" s="373" t="s">
        <v>44</v>
      </c>
      <c r="K35" s="374"/>
      <c r="L35" s="375"/>
      <c r="M35" s="370" t="s">
        <v>45</v>
      </c>
      <c r="N35" s="376"/>
      <c r="O35" s="353"/>
      <c r="P35" s="377"/>
      <c r="Q35" s="378">
        <f>W35+AC35</f>
        <v>524</v>
      </c>
      <c r="R35" s="379"/>
      <c r="S35" s="379"/>
      <c r="T35" s="380"/>
      <c r="U35" s="381">
        <f>AA35+AG35</f>
        <v>906</v>
      </c>
      <c r="V35" s="382"/>
      <c r="W35" s="383">
        <f>SUM(W34:Z34)</f>
        <v>374</v>
      </c>
      <c r="X35" s="383"/>
      <c r="Y35" s="383"/>
      <c r="Z35" s="384"/>
      <c r="AA35" s="369">
        <f>SUM(AA34:AB34)</f>
        <v>326</v>
      </c>
      <c r="AB35" s="376"/>
      <c r="AC35" s="373">
        <f>SUM(AC34:AF34)</f>
        <v>150</v>
      </c>
      <c r="AD35" s="383"/>
      <c r="AE35" s="383"/>
      <c r="AF35" s="384"/>
      <c r="AG35" s="369">
        <f>SUM(AG34:AH34)</f>
        <v>580</v>
      </c>
      <c r="AH35" s="376"/>
      <c r="AI35" s="385"/>
    </row>
    <row r="36" spans="1:35" s="7" customFormat="1" ht="12.75" customHeight="1" thickBot="1">
      <c r="A36" s="353"/>
      <c r="B36" s="386"/>
      <c r="C36" s="386"/>
      <c r="D36" s="386"/>
      <c r="E36" s="387"/>
      <c r="F36" s="386"/>
      <c r="G36" s="386"/>
      <c r="H36" s="386"/>
      <c r="I36" s="353"/>
      <c r="J36" s="369" t="s">
        <v>42</v>
      </c>
      <c r="K36" s="388"/>
      <c r="L36" s="388"/>
      <c r="M36" s="388"/>
      <c r="N36" s="371"/>
      <c r="O36" s="389"/>
      <c r="P36" s="390"/>
      <c r="Q36" s="391">
        <f>W36+AC36</f>
        <v>1430</v>
      </c>
      <c r="R36" s="388"/>
      <c r="S36" s="388"/>
      <c r="T36" s="388"/>
      <c r="U36" s="388"/>
      <c r="V36" s="371"/>
      <c r="W36" s="370">
        <f>W35+AA35</f>
        <v>700</v>
      </c>
      <c r="X36" s="388"/>
      <c r="Y36" s="388"/>
      <c r="Z36" s="388"/>
      <c r="AA36" s="388"/>
      <c r="AB36" s="371"/>
      <c r="AC36" s="369">
        <f>AC35+AG35</f>
        <v>730</v>
      </c>
      <c r="AD36" s="370"/>
      <c r="AE36" s="370"/>
      <c r="AF36" s="370"/>
      <c r="AG36" s="370"/>
      <c r="AH36" s="376"/>
      <c r="AI36" s="385"/>
    </row>
    <row r="37" spans="1:35" s="7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8"/>
      <c r="O37" s="28"/>
      <c r="P37" s="28"/>
      <c r="Q37" s="31"/>
      <c r="R37" s="31"/>
      <c r="S37" s="31"/>
      <c r="T37" s="31"/>
      <c r="U37" s="31"/>
      <c r="V37" s="32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9"/>
    </row>
    <row r="38" spans="1:35" ht="12.75" customHeight="1">
      <c r="A38" s="208" t="s">
        <v>25</v>
      </c>
      <c r="B38" s="209"/>
      <c r="C38" s="210" t="s">
        <v>26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2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207" t="s">
        <v>47</v>
      </c>
      <c r="B39" s="158"/>
      <c r="C39" s="158" t="s">
        <v>8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170" t="s">
        <v>39</v>
      </c>
      <c r="B40" s="169"/>
      <c r="C40" s="158" t="s">
        <v>9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170"/>
      <c r="B41" s="169"/>
      <c r="C41" s="169" t="s">
        <v>12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197"/>
      <c r="B42" s="198"/>
      <c r="C42" s="199" t="s">
        <v>43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ht="12.75">
      <c r="V43" s="6"/>
    </row>
  </sheetData>
  <sheetProtection/>
  <mergeCells count="51">
    <mergeCell ref="A1:B1"/>
    <mergeCell ref="A42:B42"/>
    <mergeCell ref="C42:Q42"/>
    <mergeCell ref="J35:L35"/>
    <mergeCell ref="M35:N35"/>
    <mergeCell ref="A39:B39"/>
    <mergeCell ref="A38:B38"/>
    <mergeCell ref="C38:V38"/>
    <mergeCell ref="B4:B7"/>
    <mergeCell ref="A34:B34"/>
    <mergeCell ref="AG35:AH35"/>
    <mergeCell ref="Q36:V36"/>
    <mergeCell ref="W36:AB36"/>
    <mergeCell ref="AC36:AH36"/>
    <mergeCell ref="Q35:T35"/>
    <mergeCell ref="W35:Z35"/>
    <mergeCell ref="AC35:AF35"/>
    <mergeCell ref="U35:V35"/>
    <mergeCell ref="AA35:AB35"/>
    <mergeCell ref="AI4:AI7"/>
    <mergeCell ref="AC6:AH6"/>
    <mergeCell ref="W4:AB5"/>
    <mergeCell ref="AC4:AH5"/>
    <mergeCell ref="K6:K7"/>
    <mergeCell ref="O4:O7"/>
    <mergeCell ref="M4:N5"/>
    <mergeCell ref="P4:P7"/>
    <mergeCell ref="C41:Q41"/>
    <mergeCell ref="A41:B41"/>
    <mergeCell ref="A40:B40"/>
    <mergeCell ref="C40:Q40"/>
    <mergeCell ref="A8:A9"/>
    <mergeCell ref="P8:P9"/>
    <mergeCell ref="C5:H5"/>
    <mergeCell ref="W6:AB6"/>
    <mergeCell ref="F35:H35"/>
    <mergeCell ref="M6:N6"/>
    <mergeCell ref="C39:Q39"/>
    <mergeCell ref="F6:H6"/>
    <mergeCell ref="J36:N36"/>
    <mergeCell ref="Q4:V6"/>
    <mergeCell ref="A2:AH2"/>
    <mergeCell ref="C35:E35"/>
    <mergeCell ref="C6:E6"/>
    <mergeCell ref="C4:L4"/>
    <mergeCell ref="I5:L5"/>
    <mergeCell ref="L6:L7"/>
    <mergeCell ref="A3:AH3"/>
    <mergeCell ref="I6:I7"/>
    <mergeCell ref="J6:J7"/>
    <mergeCell ref="A4:A7"/>
  </mergeCells>
  <printOptions horizontalCentered="1"/>
  <pageMargins left="0.2362204724409449" right="0" top="0.7480314960629921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0" t="s">
        <v>40</v>
      </c>
      <c r="B1" s="240"/>
    </row>
    <row r="2" spans="1:35" ht="36.75" customHeight="1" thickBot="1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58"/>
    </row>
    <row r="3" spans="1:35" ht="43.5" customHeight="1" thickBot="1">
      <c r="A3" s="148" t="s">
        <v>37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18"/>
    </row>
    <row r="4" spans="1:35" ht="14.25" customHeight="1" thickBot="1">
      <c r="A4" s="151" t="s">
        <v>23</v>
      </c>
      <c r="B4" s="213" t="s">
        <v>24</v>
      </c>
      <c r="C4" s="143" t="s">
        <v>7</v>
      </c>
      <c r="D4" s="144"/>
      <c r="E4" s="144"/>
      <c r="F4" s="144"/>
      <c r="G4" s="144"/>
      <c r="H4" s="144"/>
      <c r="I4" s="144"/>
      <c r="J4" s="144"/>
      <c r="K4" s="144"/>
      <c r="L4" s="145"/>
      <c r="M4" s="180" t="s">
        <v>10</v>
      </c>
      <c r="N4" s="181"/>
      <c r="O4" s="177" t="s">
        <v>49</v>
      </c>
      <c r="P4" s="184" t="s">
        <v>48</v>
      </c>
      <c r="Q4" s="143" t="s">
        <v>1</v>
      </c>
      <c r="R4" s="144"/>
      <c r="S4" s="144"/>
      <c r="T4" s="144"/>
      <c r="U4" s="144"/>
      <c r="V4" s="162"/>
      <c r="W4" s="143" t="s">
        <v>0</v>
      </c>
      <c r="X4" s="144"/>
      <c r="Y4" s="144"/>
      <c r="Z4" s="144"/>
      <c r="AA4" s="144"/>
      <c r="AB4" s="162"/>
      <c r="AC4" s="143" t="s">
        <v>31</v>
      </c>
      <c r="AD4" s="144"/>
      <c r="AE4" s="144"/>
      <c r="AF4" s="144"/>
      <c r="AG4" s="144"/>
      <c r="AH4" s="162"/>
      <c r="AI4" s="218" t="s">
        <v>30</v>
      </c>
    </row>
    <row r="5" spans="1:35" ht="12.75" customHeight="1" thickBot="1">
      <c r="A5" s="152"/>
      <c r="B5" s="214"/>
      <c r="C5" s="140" t="s">
        <v>35</v>
      </c>
      <c r="D5" s="141"/>
      <c r="E5" s="141"/>
      <c r="F5" s="141"/>
      <c r="G5" s="141"/>
      <c r="H5" s="154"/>
      <c r="I5" s="140" t="s">
        <v>34</v>
      </c>
      <c r="J5" s="141"/>
      <c r="K5" s="141"/>
      <c r="L5" s="142"/>
      <c r="M5" s="182"/>
      <c r="N5" s="183"/>
      <c r="O5" s="178"/>
      <c r="P5" s="185"/>
      <c r="Q5" s="163"/>
      <c r="R5" s="164"/>
      <c r="S5" s="164"/>
      <c r="T5" s="164"/>
      <c r="U5" s="164"/>
      <c r="V5" s="165"/>
      <c r="W5" s="166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8"/>
      <c r="AI5" s="219"/>
    </row>
    <row r="6" spans="1:35" ht="12.75" customHeight="1" thickBot="1">
      <c r="A6" s="152"/>
      <c r="B6" s="214"/>
      <c r="C6" s="140" t="s">
        <v>4</v>
      </c>
      <c r="D6" s="141"/>
      <c r="E6" s="142"/>
      <c r="F6" s="140" t="s">
        <v>5</v>
      </c>
      <c r="G6" s="141"/>
      <c r="H6" s="154"/>
      <c r="I6" s="146" t="s">
        <v>36</v>
      </c>
      <c r="J6" s="146" t="s">
        <v>14</v>
      </c>
      <c r="K6" s="146" t="s">
        <v>15</v>
      </c>
      <c r="L6" s="146" t="s">
        <v>41</v>
      </c>
      <c r="M6" s="155" t="s">
        <v>13</v>
      </c>
      <c r="N6" s="156"/>
      <c r="O6" s="178"/>
      <c r="P6" s="185"/>
      <c r="Q6" s="166"/>
      <c r="R6" s="167"/>
      <c r="S6" s="167"/>
      <c r="T6" s="167"/>
      <c r="U6" s="167"/>
      <c r="V6" s="168"/>
      <c r="W6" s="155" t="s">
        <v>29</v>
      </c>
      <c r="X6" s="156"/>
      <c r="Y6" s="156"/>
      <c r="Z6" s="156"/>
      <c r="AA6" s="156"/>
      <c r="AB6" s="157"/>
      <c r="AC6" s="155" t="s">
        <v>29</v>
      </c>
      <c r="AD6" s="156"/>
      <c r="AE6" s="156"/>
      <c r="AF6" s="156"/>
      <c r="AG6" s="156"/>
      <c r="AH6" s="157"/>
      <c r="AI6" s="220"/>
    </row>
    <row r="7" spans="1:35" ht="24.75" thickBot="1">
      <c r="A7" s="153"/>
      <c r="B7" s="21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150"/>
      <c r="J7" s="150"/>
      <c r="K7" s="150"/>
      <c r="L7" s="147"/>
      <c r="M7" s="34" t="s">
        <v>4</v>
      </c>
      <c r="N7" s="63" t="s">
        <v>5</v>
      </c>
      <c r="O7" s="179"/>
      <c r="P7" s="186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221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216" t="s">
        <v>6</v>
      </c>
      <c r="B38" s="217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140">
        <f>SUM(C38:E38)</f>
        <v>0</v>
      </c>
      <c r="D39" s="141"/>
      <c r="E39" s="142"/>
      <c r="F39" s="140">
        <f>SUM(F38:H38)</f>
        <v>0</v>
      </c>
      <c r="G39" s="141"/>
      <c r="H39" s="141"/>
      <c r="I39" s="97"/>
      <c r="J39" s="202" t="s">
        <v>44</v>
      </c>
      <c r="K39" s="203"/>
      <c r="L39" s="204"/>
      <c r="M39" s="205" t="s">
        <v>45</v>
      </c>
      <c r="N39" s="206"/>
      <c r="O39" s="108"/>
      <c r="P39" s="28"/>
      <c r="Q39" s="188">
        <f>W39+AC39</f>
        <v>0</v>
      </c>
      <c r="R39" s="189"/>
      <c r="S39" s="189"/>
      <c r="T39" s="190"/>
      <c r="U39" s="194">
        <f>AA39+AG39</f>
        <v>0</v>
      </c>
      <c r="V39" s="195"/>
      <c r="W39" s="193">
        <f>SUM(W38:Z38)</f>
        <v>0</v>
      </c>
      <c r="X39" s="191"/>
      <c r="Y39" s="191"/>
      <c r="Z39" s="192"/>
      <c r="AA39" s="140">
        <f>SUM(AA38:AB38)</f>
        <v>0</v>
      </c>
      <c r="AB39" s="154"/>
      <c r="AC39" s="193">
        <f>SUM(AC38:AF38)</f>
        <v>0</v>
      </c>
      <c r="AD39" s="191"/>
      <c r="AE39" s="191"/>
      <c r="AF39" s="192"/>
      <c r="AG39" s="140">
        <f>SUM(AG38:AH38)</f>
        <v>0</v>
      </c>
      <c r="AH39" s="154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9" t="s">
        <v>42</v>
      </c>
      <c r="K40" s="160"/>
      <c r="L40" s="160"/>
      <c r="M40" s="160"/>
      <c r="N40" s="161"/>
      <c r="O40" s="107"/>
      <c r="P40" s="28"/>
      <c r="Q40" s="194">
        <f>W40+AC40</f>
        <v>0</v>
      </c>
      <c r="R40" s="187"/>
      <c r="S40" s="187"/>
      <c r="T40" s="187"/>
      <c r="U40" s="187"/>
      <c r="V40" s="142"/>
      <c r="W40" s="140">
        <f>W39+AA39</f>
        <v>0</v>
      </c>
      <c r="X40" s="187"/>
      <c r="Y40" s="187"/>
      <c r="Z40" s="187"/>
      <c r="AA40" s="187"/>
      <c r="AB40" s="142"/>
      <c r="AC40" s="140">
        <f>AC39+AG39</f>
        <v>0</v>
      </c>
      <c r="AD40" s="141"/>
      <c r="AE40" s="141"/>
      <c r="AF40" s="141"/>
      <c r="AG40" s="141"/>
      <c r="AH40" s="154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208" t="s">
        <v>25</v>
      </c>
      <c r="B42" s="209"/>
      <c r="C42" s="210" t="s">
        <v>26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207" t="s">
        <v>47</v>
      </c>
      <c r="B43" s="158"/>
      <c r="C43" s="158" t="s">
        <v>8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170" t="s">
        <v>39</v>
      </c>
      <c r="B44" s="169"/>
      <c r="C44" s="158" t="s">
        <v>9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170"/>
      <c r="B45" s="169"/>
      <c r="C45" s="169" t="s">
        <v>12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197"/>
      <c r="B46" s="198"/>
      <c r="C46" s="199" t="s">
        <v>43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234" t="s">
        <v>22</v>
      </c>
      <c r="B47" s="235"/>
      <c r="C47" s="236" t="s">
        <v>20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236" t="s">
        <v>21</v>
      </c>
      <c r="O47" s="237"/>
      <c r="P47" s="239"/>
      <c r="Q47" s="212"/>
      <c r="R47" s="104"/>
      <c r="V47" s="3"/>
    </row>
    <row r="48" spans="1:22" ht="12.75">
      <c r="A48" s="224" t="s">
        <v>17</v>
      </c>
      <c r="B48" s="225"/>
      <c r="C48" s="226">
        <v>15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8"/>
      <c r="N48" s="226">
        <v>15</v>
      </c>
      <c r="O48" s="227"/>
      <c r="P48" s="227"/>
      <c r="Q48" s="232"/>
      <c r="R48" s="4"/>
      <c r="V48" s="5"/>
    </row>
    <row r="49" spans="1:22" ht="12.75">
      <c r="A49" s="224" t="s">
        <v>18</v>
      </c>
      <c r="B49" s="225"/>
      <c r="C49" s="226">
        <v>15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8"/>
      <c r="N49" s="226">
        <v>15</v>
      </c>
      <c r="O49" s="227"/>
      <c r="P49" s="227"/>
      <c r="Q49" s="232"/>
      <c r="R49" s="4"/>
      <c r="V49" s="5"/>
    </row>
    <row r="50" spans="1:22" ht="13.5" thickBot="1">
      <c r="A50" s="222" t="s">
        <v>19</v>
      </c>
      <c r="B50" s="223"/>
      <c r="C50" s="229">
        <v>0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3"/>
      <c r="N50" s="229">
        <v>0</v>
      </c>
      <c r="O50" s="230"/>
      <c r="P50" s="230"/>
      <c r="Q50" s="231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0" t="s">
        <v>40</v>
      </c>
      <c r="B1" s="240"/>
    </row>
    <row r="2" spans="1:35" ht="36.75" customHeight="1" thickBot="1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22"/>
    </row>
    <row r="3" spans="1:35" ht="43.5" customHeight="1" thickBot="1">
      <c r="A3" s="148" t="s">
        <v>38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18"/>
    </row>
    <row r="4" spans="1:35" ht="14.25" customHeight="1" thickBot="1">
      <c r="A4" s="171" t="s">
        <v>23</v>
      </c>
      <c r="B4" s="171" t="s">
        <v>24</v>
      </c>
      <c r="C4" s="140" t="s">
        <v>7</v>
      </c>
      <c r="D4" s="141"/>
      <c r="E4" s="141"/>
      <c r="F4" s="141"/>
      <c r="G4" s="141"/>
      <c r="H4" s="141"/>
      <c r="I4" s="141"/>
      <c r="J4" s="141"/>
      <c r="K4" s="141"/>
      <c r="L4" s="154"/>
      <c r="M4" s="251" t="s">
        <v>10</v>
      </c>
      <c r="N4" s="252"/>
      <c r="O4" s="177" t="s">
        <v>49</v>
      </c>
      <c r="P4" s="184" t="s">
        <v>48</v>
      </c>
      <c r="Q4" s="143" t="s">
        <v>1</v>
      </c>
      <c r="R4" s="144"/>
      <c r="S4" s="144"/>
      <c r="T4" s="144"/>
      <c r="U4" s="144"/>
      <c r="V4" s="162"/>
      <c r="W4" s="143" t="s">
        <v>0</v>
      </c>
      <c r="X4" s="144"/>
      <c r="Y4" s="144"/>
      <c r="Z4" s="144"/>
      <c r="AA4" s="144"/>
      <c r="AB4" s="162"/>
      <c r="AC4" s="143" t="s">
        <v>31</v>
      </c>
      <c r="AD4" s="144"/>
      <c r="AE4" s="144"/>
      <c r="AF4" s="144"/>
      <c r="AG4" s="144"/>
      <c r="AH4" s="162"/>
      <c r="AI4" s="241" t="s">
        <v>30</v>
      </c>
    </row>
    <row r="5" spans="1:35" ht="12.75" customHeight="1" thickBot="1">
      <c r="A5" s="250"/>
      <c r="B5" s="250"/>
      <c r="C5" s="140" t="s">
        <v>35</v>
      </c>
      <c r="D5" s="141"/>
      <c r="E5" s="141"/>
      <c r="F5" s="141"/>
      <c r="G5" s="141"/>
      <c r="H5" s="154"/>
      <c r="I5" s="140" t="s">
        <v>34</v>
      </c>
      <c r="J5" s="141"/>
      <c r="K5" s="141"/>
      <c r="L5" s="154"/>
      <c r="M5" s="253"/>
      <c r="N5" s="254"/>
      <c r="O5" s="248"/>
      <c r="P5" s="185"/>
      <c r="Q5" s="163"/>
      <c r="R5" s="164"/>
      <c r="S5" s="164"/>
      <c r="T5" s="164"/>
      <c r="U5" s="164"/>
      <c r="V5" s="165"/>
      <c r="W5" s="166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8"/>
      <c r="AI5" s="242"/>
    </row>
    <row r="6" spans="1:35" ht="12.75" customHeight="1" thickBot="1">
      <c r="A6" s="250"/>
      <c r="B6" s="250"/>
      <c r="C6" s="140" t="s">
        <v>4</v>
      </c>
      <c r="D6" s="141"/>
      <c r="E6" s="154"/>
      <c r="F6" s="140" t="s">
        <v>5</v>
      </c>
      <c r="G6" s="141"/>
      <c r="H6" s="154"/>
      <c r="I6" s="247" t="s">
        <v>36</v>
      </c>
      <c r="J6" s="247" t="s">
        <v>14</v>
      </c>
      <c r="K6" s="247" t="s">
        <v>15</v>
      </c>
      <c r="L6" s="247" t="s">
        <v>41</v>
      </c>
      <c r="M6" s="244" t="s">
        <v>13</v>
      </c>
      <c r="N6" s="246"/>
      <c r="O6" s="248"/>
      <c r="P6" s="185"/>
      <c r="Q6" s="166"/>
      <c r="R6" s="167"/>
      <c r="S6" s="167"/>
      <c r="T6" s="167"/>
      <c r="U6" s="167"/>
      <c r="V6" s="168"/>
      <c r="W6" s="244" t="s">
        <v>29</v>
      </c>
      <c r="X6" s="245"/>
      <c r="Y6" s="245"/>
      <c r="Z6" s="245"/>
      <c r="AA6" s="245"/>
      <c r="AB6" s="246"/>
      <c r="AC6" s="244" t="s">
        <v>29</v>
      </c>
      <c r="AD6" s="245"/>
      <c r="AE6" s="245"/>
      <c r="AF6" s="245"/>
      <c r="AG6" s="245"/>
      <c r="AH6" s="246"/>
      <c r="AI6" s="242"/>
    </row>
    <row r="7" spans="1:35" ht="24.75" thickBot="1">
      <c r="A7" s="172"/>
      <c r="B7" s="17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150"/>
      <c r="J7" s="150"/>
      <c r="K7" s="150"/>
      <c r="L7" s="150"/>
      <c r="M7" s="34" t="s">
        <v>4</v>
      </c>
      <c r="N7" s="63" t="s">
        <v>5</v>
      </c>
      <c r="O7" s="249"/>
      <c r="P7" s="186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243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140" t="s">
        <v>6</v>
      </c>
      <c r="B38" s="154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140">
        <f>SUM(C38:E38)</f>
        <v>0</v>
      </c>
      <c r="D39" s="141"/>
      <c r="E39" s="142"/>
      <c r="F39" s="140">
        <f>SUM(F38:H38)</f>
        <v>0</v>
      </c>
      <c r="G39" s="141"/>
      <c r="H39" s="141"/>
      <c r="I39" s="97"/>
      <c r="J39" s="202" t="s">
        <v>44</v>
      </c>
      <c r="K39" s="203"/>
      <c r="L39" s="204"/>
      <c r="M39" s="205" t="s">
        <v>45</v>
      </c>
      <c r="N39" s="206"/>
      <c r="O39" s="108"/>
      <c r="P39" s="28"/>
      <c r="Q39" s="188">
        <f>W39+AC39</f>
        <v>0</v>
      </c>
      <c r="R39" s="189"/>
      <c r="S39" s="189"/>
      <c r="T39" s="190"/>
      <c r="U39" s="194">
        <f>AA39+AG39</f>
        <v>0</v>
      </c>
      <c r="V39" s="195"/>
      <c r="W39" s="193">
        <f>SUM(W38:Z38)</f>
        <v>0</v>
      </c>
      <c r="X39" s="191"/>
      <c r="Y39" s="191"/>
      <c r="Z39" s="192"/>
      <c r="AA39" s="140">
        <f>SUM(AA38:AB38)</f>
        <v>0</v>
      </c>
      <c r="AB39" s="154"/>
      <c r="AC39" s="193">
        <f>SUM(AC38:AF38)</f>
        <v>0</v>
      </c>
      <c r="AD39" s="191"/>
      <c r="AE39" s="191"/>
      <c r="AF39" s="192"/>
      <c r="AG39" s="140">
        <f>SUM(AG38:AH38)</f>
        <v>0</v>
      </c>
      <c r="AH39" s="154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9" t="s">
        <v>42</v>
      </c>
      <c r="K40" s="160"/>
      <c r="L40" s="160"/>
      <c r="M40" s="160"/>
      <c r="N40" s="161"/>
      <c r="O40" s="107"/>
      <c r="P40" s="28"/>
      <c r="Q40" s="194">
        <f>W40+AC40</f>
        <v>0</v>
      </c>
      <c r="R40" s="187"/>
      <c r="S40" s="187"/>
      <c r="T40" s="187"/>
      <c r="U40" s="187"/>
      <c r="V40" s="142"/>
      <c r="W40" s="140">
        <f>W39+AA39</f>
        <v>0</v>
      </c>
      <c r="X40" s="187"/>
      <c r="Y40" s="187"/>
      <c r="Z40" s="187"/>
      <c r="AA40" s="187"/>
      <c r="AB40" s="142"/>
      <c r="AC40" s="140">
        <f>AC39+AG39</f>
        <v>0</v>
      </c>
      <c r="AD40" s="141"/>
      <c r="AE40" s="141"/>
      <c r="AF40" s="141"/>
      <c r="AG40" s="141"/>
      <c r="AH40" s="154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208" t="s">
        <v>25</v>
      </c>
      <c r="B42" s="209"/>
      <c r="C42" s="210" t="s">
        <v>26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207" t="s">
        <v>47</v>
      </c>
      <c r="B43" s="158"/>
      <c r="C43" s="158" t="s">
        <v>8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170" t="s">
        <v>39</v>
      </c>
      <c r="B44" s="169"/>
      <c r="C44" s="158" t="s">
        <v>9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170"/>
      <c r="B45" s="169"/>
      <c r="C45" s="169" t="s">
        <v>12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197"/>
      <c r="B46" s="198"/>
      <c r="C46" s="199" t="s">
        <v>43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234" t="s">
        <v>22</v>
      </c>
      <c r="B47" s="235"/>
      <c r="C47" s="236" t="s">
        <v>20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236" t="s">
        <v>21</v>
      </c>
      <c r="O47" s="237"/>
      <c r="P47" s="239"/>
      <c r="Q47" s="212"/>
      <c r="R47" s="104"/>
      <c r="V47" s="3"/>
    </row>
    <row r="48" spans="1:22" ht="12.75">
      <c r="A48" s="224" t="s">
        <v>17</v>
      </c>
      <c r="B48" s="225"/>
      <c r="C48" s="226">
        <v>15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8"/>
      <c r="N48" s="226">
        <v>15</v>
      </c>
      <c r="O48" s="227"/>
      <c r="P48" s="227"/>
      <c r="Q48" s="232"/>
      <c r="R48" s="4"/>
      <c r="V48" s="5"/>
    </row>
    <row r="49" spans="1:22" ht="12.75">
      <c r="A49" s="224" t="s">
        <v>18</v>
      </c>
      <c r="B49" s="225"/>
      <c r="C49" s="226">
        <v>15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8"/>
      <c r="N49" s="226">
        <v>15</v>
      </c>
      <c r="O49" s="227"/>
      <c r="P49" s="227"/>
      <c r="Q49" s="232"/>
      <c r="R49" s="4"/>
      <c r="V49" s="5"/>
    </row>
    <row r="50" spans="1:22" ht="13.5" thickBot="1">
      <c r="A50" s="222" t="s">
        <v>19</v>
      </c>
      <c r="B50" s="223"/>
      <c r="C50" s="229">
        <v>0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3"/>
      <c r="N50" s="229">
        <v>0</v>
      </c>
      <c r="O50" s="230"/>
      <c r="P50" s="230"/>
      <c r="Q50" s="231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PageLayoutView="0" workbookViewId="0" topLeftCell="A1">
      <selection activeCell="T23" sqref="T23"/>
    </sheetView>
  </sheetViews>
  <sheetFormatPr defaultColWidth="9.00390625" defaultRowHeight="12.75"/>
  <cols>
    <col min="1" max="1" width="4.125" style="0" customWidth="1"/>
    <col min="2" max="2" width="30.375" style="0" customWidth="1"/>
    <col min="3" max="3" width="4.875" style="0" customWidth="1"/>
    <col min="4" max="4" width="5.00390625" style="0" customWidth="1"/>
    <col min="5" max="5" width="4.75390625" style="0" customWidth="1"/>
    <col min="6" max="6" width="3.875" style="0" customWidth="1"/>
    <col min="7" max="7" width="4.125" style="0" customWidth="1"/>
    <col min="8" max="8" width="4.625" style="0" customWidth="1"/>
    <col min="9" max="9" width="5.125" style="0" customWidth="1"/>
    <col min="10" max="11" width="4.75390625" style="0" customWidth="1"/>
    <col min="12" max="13" width="7.125" style="0" customWidth="1"/>
    <col min="14" max="15" width="6.375" style="0" customWidth="1"/>
    <col min="16" max="16" width="6.75390625" style="127" customWidth="1"/>
    <col min="17" max="18" width="5.875" style="0" customWidth="1"/>
    <col min="19" max="19" width="5.375" style="0" customWidth="1"/>
    <col min="20" max="20" width="6.00390625" style="0" customWidth="1"/>
    <col min="21" max="21" width="5.00390625" style="0" customWidth="1"/>
    <col min="22" max="22" width="5.125" style="0" customWidth="1"/>
    <col min="23" max="23" width="5.25390625" style="0" customWidth="1"/>
    <col min="24" max="24" width="5.125" style="0" customWidth="1"/>
    <col min="25" max="26" width="4.75390625" style="0" customWidth="1"/>
    <col min="27" max="27" width="5.00390625" style="0" customWidth="1"/>
    <col min="28" max="28" width="4.375" style="0" customWidth="1"/>
    <col min="29" max="29" width="4.25390625" style="0" customWidth="1"/>
    <col min="30" max="30" width="3.75390625" style="0" customWidth="1"/>
    <col min="31" max="31" width="5.00390625" style="0" customWidth="1"/>
    <col min="32" max="32" width="4.25390625" style="0" customWidth="1"/>
    <col min="33" max="33" width="5.00390625" style="0" customWidth="1"/>
    <col min="34" max="34" width="4.375" style="0" customWidth="1"/>
    <col min="35" max="35" width="22.875" style="0" customWidth="1"/>
  </cols>
  <sheetData>
    <row r="1" spans="1:35" ht="43.5" customHeight="1">
      <c r="A1" s="256"/>
      <c r="B1" s="25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13.5" thickBot="1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58"/>
    </row>
    <row r="3" spans="1:35" ht="21.75" customHeight="1" thickBot="1">
      <c r="A3" s="148" t="s">
        <v>125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59"/>
    </row>
    <row r="4" spans="1:35" ht="13.5" thickBot="1">
      <c r="A4" s="151" t="s">
        <v>23</v>
      </c>
      <c r="B4" s="213" t="s">
        <v>24</v>
      </c>
      <c r="C4" s="143" t="s">
        <v>7</v>
      </c>
      <c r="D4" s="144"/>
      <c r="E4" s="144"/>
      <c r="F4" s="144"/>
      <c r="G4" s="144"/>
      <c r="H4" s="144"/>
      <c r="I4" s="144"/>
      <c r="J4" s="144"/>
      <c r="K4" s="144"/>
      <c r="L4" s="261"/>
      <c r="M4" s="257" t="s">
        <v>10</v>
      </c>
      <c r="N4" s="263"/>
      <c r="O4" s="177" t="s">
        <v>49</v>
      </c>
      <c r="P4" s="184" t="s">
        <v>48</v>
      </c>
      <c r="Q4" s="143" t="s">
        <v>1</v>
      </c>
      <c r="R4" s="144"/>
      <c r="S4" s="144"/>
      <c r="T4" s="144"/>
      <c r="U4" s="144"/>
      <c r="V4" s="162"/>
      <c r="W4" s="143" t="s">
        <v>0</v>
      </c>
      <c r="X4" s="144"/>
      <c r="Y4" s="144"/>
      <c r="Z4" s="144"/>
      <c r="AA4" s="144"/>
      <c r="AB4" s="162"/>
      <c r="AC4" s="143" t="s">
        <v>31</v>
      </c>
      <c r="AD4" s="144"/>
      <c r="AE4" s="144"/>
      <c r="AF4" s="144"/>
      <c r="AG4" s="144"/>
      <c r="AH4" s="162"/>
      <c r="AI4" s="257" t="s">
        <v>30</v>
      </c>
    </row>
    <row r="5" spans="1:35" ht="13.5" thickBot="1">
      <c r="A5" s="152"/>
      <c r="B5" s="214"/>
      <c r="C5" s="140" t="s">
        <v>35</v>
      </c>
      <c r="D5" s="141"/>
      <c r="E5" s="141"/>
      <c r="F5" s="141"/>
      <c r="G5" s="141"/>
      <c r="H5" s="154"/>
      <c r="I5" s="140" t="s">
        <v>34</v>
      </c>
      <c r="J5" s="141"/>
      <c r="K5" s="141"/>
      <c r="L5" s="255"/>
      <c r="M5" s="258"/>
      <c r="N5" s="264"/>
      <c r="O5" s="178"/>
      <c r="P5" s="185"/>
      <c r="Q5" s="163"/>
      <c r="R5" s="164"/>
      <c r="S5" s="164"/>
      <c r="T5" s="164"/>
      <c r="U5" s="164"/>
      <c r="V5" s="165"/>
      <c r="W5" s="166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8"/>
      <c r="AI5" s="258"/>
    </row>
    <row r="6" spans="1:35" ht="13.5" thickBot="1">
      <c r="A6" s="152"/>
      <c r="B6" s="214"/>
      <c r="C6" s="140" t="s">
        <v>4</v>
      </c>
      <c r="D6" s="141"/>
      <c r="E6" s="255"/>
      <c r="F6" s="140" t="s">
        <v>5</v>
      </c>
      <c r="G6" s="141"/>
      <c r="H6" s="154"/>
      <c r="I6" s="146" t="s">
        <v>36</v>
      </c>
      <c r="J6" s="146" t="s">
        <v>14</v>
      </c>
      <c r="K6" s="146" t="s">
        <v>15</v>
      </c>
      <c r="L6" s="146" t="s">
        <v>41</v>
      </c>
      <c r="M6" s="155" t="s">
        <v>13</v>
      </c>
      <c r="N6" s="156"/>
      <c r="O6" s="178"/>
      <c r="P6" s="185"/>
      <c r="Q6" s="166"/>
      <c r="R6" s="167"/>
      <c r="S6" s="167"/>
      <c r="T6" s="167"/>
      <c r="U6" s="167"/>
      <c r="V6" s="168"/>
      <c r="W6" s="155" t="s">
        <v>29</v>
      </c>
      <c r="X6" s="156"/>
      <c r="Y6" s="156"/>
      <c r="Z6" s="156"/>
      <c r="AA6" s="156"/>
      <c r="AB6" s="157"/>
      <c r="AC6" s="155" t="s">
        <v>29</v>
      </c>
      <c r="AD6" s="156"/>
      <c r="AE6" s="156"/>
      <c r="AF6" s="156"/>
      <c r="AG6" s="156"/>
      <c r="AH6" s="157"/>
      <c r="AI6" s="259"/>
    </row>
    <row r="7" spans="1:35" ht="13.5" thickBot="1">
      <c r="A7" s="153"/>
      <c r="B7" s="21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150"/>
      <c r="J7" s="150"/>
      <c r="K7" s="150"/>
      <c r="L7" s="262"/>
      <c r="M7" s="34" t="s">
        <v>4</v>
      </c>
      <c r="N7" s="63" t="s">
        <v>5</v>
      </c>
      <c r="O7" s="179"/>
      <c r="P7" s="186"/>
      <c r="Q7" s="62" t="s">
        <v>2</v>
      </c>
      <c r="R7" s="64" t="s">
        <v>3</v>
      </c>
      <c r="S7" s="64" t="s">
        <v>11</v>
      </c>
      <c r="T7" s="64" t="s">
        <v>14</v>
      </c>
      <c r="U7" s="12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260"/>
    </row>
    <row r="8" spans="1:35" ht="25.5">
      <c r="A8" s="305">
        <v>1</v>
      </c>
      <c r="B8" s="306" t="s">
        <v>90</v>
      </c>
      <c r="C8" s="307">
        <v>1.5</v>
      </c>
      <c r="D8" s="308"/>
      <c r="E8" s="309"/>
      <c r="F8" s="307"/>
      <c r="G8" s="310"/>
      <c r="H8" s="130"/>
      <c r="I8" s="324">
        <f aca="true" t="shared" si="0" ref="I8:K13">C8+F8</f>
        <v>1.5</v>
      </c>
      <c r="J8" s="325">
        <f t="shared" si="0"/>
        <v>0</v>
      </c>
      <c r="K8" s="298">
        <f t="shared" si="0"/>
        <v>0</v>
      </c>
      <c r="L8" s="305">
        <f aca="true" t="shared" si="1" ref="L8:L13">SUM(I8:K8)</f>
        <v>1.5</v>
      </c>
      <c r="M8" s="333" t="s">
        <v>64</v>
      </c>
      <c r="N8" s="328"/>
      <c r="O8" s="392">
        <f aca="true" t="shared" si="2" ref="O8:O15">P8-U8-V8</f>
        <v>25</v>
      </c>
      <c r="P8" s="393">
        <f aca="true" t="shared" si="3" ref="P8:P25">SUM(Q8:V8)</f>
        <v>45</v>
      </c>
      <c r="Q8" s="280">
        <f aca="true" t="shared" si="4" ref="Q8:Q25">W8+AC8</f>
        <v>25</v>
      </c>
      <c r="R8" s="280">
        <f aca="true" t="shared" si="5" ref="R8:V21">X8+AD8</f>
        <v>0</v>
      </c>
      <c r="S8" s="280">
        <f t="shared" si="5"/>
        <v>0</v>
      </c>
      <c r="T8" s="280">
        <f t="shared" si="5"/>
        <v>0</v>
      </c>
      <c r="U8" s="280">
        <f t="shared" si="5"/>
        <v>20</v>
      </c>
      <c r="V8" s="281">
        <f t="shared" si="5"/>
        <v>0</v>
      </c>
      <c r="W8" s="128">
        <v>25</v>
      </c>
      <c r="X8" s="129"/>
      <c r="Y8" s="129"/>
      <c r="Z8" s="322"/>
      <c r="AA8" s="129">
        <v>20</v>
      </c>
      <c r="AB8" s="340"/>
      <c r="AC8" s="128"/>
      <c r="AD8" s="322"/>
      <c r="AE8" s="322"/>
      <c r="AF8" s="129"/>
      <c r="AG8" s="284"/>
      <c r="AH8" s="288"/>
      <c r="AI8" s="289" t="s">
        <v>91</v>
      </c>
    </row>
    <row r="9" spans="1:35" ht="25.5">
      <c r="A9" s="305">
        <v>2</v>
      </c>
      <c r="B9" s="304" t="s">
        <v>92</v>
      </c>
      <c r="C9" s="321">
        <v>1</v>
      </c>
      <c r="D9" s="129"/>
      <c r="E9" s="322"/>
      <c r="F9" s="321"/>
      <c r="G9" s="323"/>
      <c r="H9" s="130"/>
      <c r="I9" s="324">
        <f t="shared" si="0"/>
        <v>1</v>
      </c>
      <c r="J9" s="325">
        <f t="shared" si="0"/>
        <v>0</v>
      </c>
      <c r="K9" s="298">
        <f t="shared" si="0"/>
        <v>0</v>
      </c>
      <c r="L9" s="305">
        <f t="shared" si="1"/>
        <v>1</v>
      </c>
      <c r="M9" s="327" t="s">
        <v>64</v>
      </c>
      <c r="N9" s="326"/>
      <c r="O9" s="422">
        <f t="shared" si="2"/>
        <v>15</v>
      </c>
      <c r="P9" s="423">
        <f t="shared" si="3"/>
        <v>30</v>
      </c>
      <c r="Q9" s="424">
        <f t="shared" si="4"/>
        <v>15</v>
      </c>
      <c r="R9" s="424">
        <f t="shared" si="5"/>
        <v>0</v>
      </c>
      <c r="S9" s="424">
        <f t="shared" si="5"/>
        <v>0</v>
      </c>
      <c r="T9" s="424">
        <f t="shared" si="5"/>
        <v>0</v>
      </c>
      <c r="U9" s="424">
        <f t="shared" si="5"/>
        <v>15</v>
      </c>
      <c r="V9" s="425">
        <f t="shared" si="5"/>
        <v>0</v>
      </c>
      <c r="W9" s="128">
        <v>15</v>
      </c>
      <c r="X9" s="129"/>
      <c r="Y9" s="129"/>
      <c r="Z9" s="322"/>
      <c r="AA9" s="129">
        <v>15</v>
      </c>
      <c r="AB9" s="340"/>
      <c r="AC9" s="323"/>
      <c r="AD9" s="322"/>
      <c r="AE9" s="322"/>
      <c r="AF9" s="129"/>
      <c r="AG9" s="129"/>
      <c r="AH9" s="288"/>
      <c r="AI9" s="304" t="s">
        <v>91</v>
      </c>
    </row>
    <row r="10" spans="1:35" ht="51">
      <c r="A10" s="305">
        <v>3</v>
      </c>
      <c r="B10" s="304" t="s">
        <v>93</v>
      </c>
      <c r="C10" s="307">
        <v>2</v>
      </c>
      <c r="D10" s="308">
        <v>2.5</v>
      </c>
      <c r="E10" s="309"/>
      <c r="F10" s="307"/>
      <c r="G10" s="310"/>
      <c r="H10" s="311"/>
      <c r="I10" s="312">
        <v>2</v>
      </c>
      <c r="J10" s="313">
        <f t="shared" si="0"/>
        <v>2.5</v>
      </c>
      <c r="K10" s="314">
        <f t="shared" si="0"/>
        <v>0</v>
      </c>
      <c r="L10" s="315">
        <f t="shared" si="1"/>
        <v>4.5</v>
      </c>
      <c r="M10" s="394" t="s">
        <v>52</v>
      </c>
      <c r="N10" s="317"/>
      <c r="O10" s="422">
        <f t="shared" si="2"/>
        <v>75</v>
      </c>
      <c r="P10" s="423">
        <f t="shared" si="3"/>
        <v>125</v>
      </c>
      <c r="Q10" s="424">
        <f t="shared" si="4"/>
        <v>25</v>
      </c>
      <c r="R10" s="424">
        <f t="shared" si="5"/>
        <v>0</v>
      </c>
      <c r="S10" s="424">
        <f t="shared" si="5"/>
        <v>25</v>
      </c>
      <c r="T10" s="424">
        <f t="shared" si="5"/>
        <v>25</v>
      </c>
      <c r="U10" s="424">
        <f t="shared" si="5"/>
        <v>50</v>
      </c>
      <c r="V10" s="425">
        <f t="shared" si="5"/>
        <v>0</v>
      </c>
      <c r="W10" s="128">
        <v>25</v>
      </c>
      <c r="X10" s="129"/>
      <c r="Y10" s="129">
        <v>25</v>
      </c>
      <c r="Z10" s="322">
        <v>25</v>
      </c>
      <c r="AA10" s="129">
        <v>50</v>
      </c>
      <c r="AB10" s="395"/>
      <c r="AC10" s="319"/>
      <c r="AD10" s="309"/>
      <c r="AE10" s="309"/>
      <c r="AF10" s="308"/>
      <c r="AG10" s="308"/>
      <c r="AH10" s="320"/>
      <c r="AI10" s="306" t="s">
        <v>94</v>
      </c>
    </row>
    <row r="11" spans="1:35" ht="25.5">
      <c r="A11" s="305">
        <v>4</v>
      </c>
      <c r="B11" s="304" t="s">
        <v>95</v>
      </c>
      <c r="C11" s="321">
        <v>1</v>
      </c>
      <c r="D11" s="129"/>
      <c r="E11" s="322"/>
      <c r="F11" s="321"/>
      <c r="G11" s="323"/>
      <c r="H11" s="130"/>
      <c r="I11" s="324">
        <f t="shared" si="0"/>
        <v>1</v>
      </c>
      <c r="J11" s="325">
        <f t="shared" si="0"/>
        <v>0</v>
      </c>
      <c r="K11" s="298">
        <f t="shared" si="0"/>
        <v>0</v>
      </c>
      <c r="L11" s="305">
        <f t="shared" si="1"/>
        <v>1</v>
      </c>
      <c r="M11" s="327" t="s">
        <v>64</v>
      </c>
      <c r="N11" s="328"/>
      <c r="O11" s="422">
        <f t="shared" si="2"/>
        <v>15</v>
      </c>
      <c r="P11" s="423">
        <f t="shared" si="3"/>
        <v>30</v>
      </c>
      <c r="Q11" s="424">
        <f t="shared" si="4"/>
        <v>15</v>
      </c>
      <c r="R11" s="424">
        <f t="shared" si="5"/>
        <v>0</v>
      </c>
      <c r="S11" s="424">
        <f t="shared" si="5"/>
        <v>0</v>
      </c>
      <c r="T11" s="424">
        <f t="shared" si="5"/>
        <v>0</v>
      </c>
      <c r="U11" s="424">
        <f t="shared" si="5"/>
        <v>15</v>
      </c>
      <c r="V11" s="425">
        <f t="shared" si="5"/>
        <v>0</v>
      </c>
      <c r="W11" s="128">
        <v>15</v>
      </c>
      <c r="X11" s="129"/>
      <c r="Y11" s="129"/>
      <c r="Z11" s="322"/>
      <c r="AA11" s="129">
        <v>15</v>
      </c>
      <c r="AB11" s="340"/>
      <c r="AC11" s="128"/>
      <c r="AD11" s="322"/>
      <c r="AE11" s="322"/>
      <c r="AF11" s="129"/>
      <c r="AG11" s="129"/>
      <c r="AH11" s="288"/>
      <c r="AI11" s="304" t="s">
        <v>127</v>
      </c>
    </row>
    <row r="12" spans="1:35" ht="25.5">
      <c r="A12" s="305">
        <v>5</v>
      </c>
      <c r="B12" s="304" t="s">
        <v>96</v>
      </c>
      <c r="C12" s="307">
        <v>3</v>
      </c>
      <c r="D12" s="129"/>
      <c r="E12" s="322"/>
      <c r="F12" s="321"/>
      <c r="G12" s="323"/>
      <c r="H12" s="130"/>
      <c r="I12" s="324">
        <f t="shared" si="0"/>
        <v>3</v>
      </c>
      <c r="J12" s="325">
        <f t="shared" si="0"/>
        <v>0</v>
      </c>
      <c r="K12" s="298">
        <f t="shared" si="0"/>
        <v>0</v>
      </c>
      <c r="L12" s="305">
        <f t="shared" si="1"/>
        <v>3</v>
      </c>
      <c r="M12" s="327" t="s">
        <v>64</v>
      </c>
      <c r="N12" s="328"/>
      <c r="O12" s="422">
        <f t="shared" si="2"/>
        <v>50</v>
      </c>
      <c r="P12" s="423">
        <f t="shared" si="3"/>
        <v>85</v>
      </c>
      <c r="Q12" s="424">
        <f t="shared" si="4"/>
        <v>50</v>
      </c>
      <c r="R12" s="424">
        <f t="shared" si="5"/>
        <v>0</v>
      </c>
      <c r="S12" s="424">
        <f t="shared" si="5"/>
        <v>0</v>
      </c>
      <c r="T12" s="424">
        <f t="shared" si="5"/>
        <v>0</v>
      </c>
      <c r="U12" s="424">
        <f t="shared" si="5"/>
        <v>35</v>
      </c>
      <c r="V12" s="425">
        <f t="shared" si="5"/>
        <v>0</v>
      </c>
      <c r="W12" s="128">
        <v>50</v>
      </c>
      <c r="X12" s="129"/>
      <c r="Y12" s="129"/>
      <c r="Z12" s="322"/>
      <c r="AA12" s="129">
        <v>35</v>
      </c>
      <c r="AB12" s="340"/>
      <c r="AC12" s="128"/>
      <c r="AD12" s="322"/>
      <c r="AE12" s="322"/>
      <c r="AF12" s="129"/>
      <c r="AG12" s="129"/>
      <c r="AH12" s="288"/>
      <c r="AI12" s="304" t="s">
        <v>69</v>
      </c>
    </row>
    <row r="13" spans="1:35" ht="25.5">
      <c r="A13" s="305">
        <v>6</v>
      </c>
      <c r="B13" s="304" t="s">
        <v>97</v>
      </c>
      <c r="C13" s="128"/>
      <c r="D13" s="308">
        <v>5</v>
      </c>
      <c r="E13" s="322"/>
      <c r="F13" s="321"/>
      <c r="G13" s="323"/>
      <c r="H13" s="322"/>
      <c r="I13" s="324">
        <f t="shared" si="0"/>
        <v>0</v>
      </c>
      <c r="J13" s="325">
        <f t="shared" si="0"/>
        <v>5</v>
      </c>
      <c r="K13" s="298">
        <f t="shared" si="0"/>
        <v>0</v>
      </c>
      <c r="L13" s="305">
        <f t="shared" si="1"/>
        <v>5</v>
      </c>
      <c r="M13" s="333" t="s">
        <v>64</v>
      </c>
      <c r="N13" s="334"/>
      <c r="O13" s="422">
        <f t="shared" si="2"/>
        <v>65</v>
      </c>
      <c r="P13" s="423">
        <f t="shared" si="3"/>
        <v>115</v>
      </c>
      <c r="Q13" s="424">
        <f t="shared" si="4"/>
        <v>0</v>
      </c>
      <c r="R13" s="424">
        <f t="shared" si="5"/>
        <v>0</v>
      </c>
      <c r="S13" s="424">
        <f t="shared" si="5"/>
        <v>0</v>
      </c>
      <c r="T13" s="424">
        <f t="shared" si="5"/>
        <v>65</v>
      </c>
      <c r="U13" s="424">
        <f t="shared" si="5"/>
        <v>50</v>
      </c>
      <c r="V13" s="425">
        <f t="shared" si="5"/>
        <v>0</v>
      </c>
      <c r="W13" s="128"/>
      <c r="X13" s="129"/>
      <c r="Y13" s="129"/>
      <c r="Z13" s="322">
        <v>65</v>
      </c>
      <c r="AA13" s="129">
        <v>50</v>
      </c>
      <c r="AB13" s="340"/>
      <c r="AC13" s="128"/>
      <c r="AD13" s="322"/>
      <c r="AE13" s="322"/>
      <c r="AF13" s="129"/>
      <c r="AG13" s="129"/>
      <c r="AH13" s="288"/>
      <c r="AI13" s="304" t="s">
        <v>98</v>
      </c>
    </row>
    <row r="14" spans="1:35" ht="12.75">
      <c r="A14" s="305">
        <v>7</v>
      </c>
      <c r="B14" s="304" t="s">
        <v>128</v>
      </c>
      <c r="C14" s="128">
        <v>2</v>
      </c>
      <c r="D14" s="129"/>
      <c r="E14" s="322"/>
      <c r="F14" s="321">
        <v>2</v>
      </c>
      <c r="G14" s="323"/>
      <c r="H14" s="322"/>
      <c r="I14" s="324">
        <v>4</v>
      </c>
      <c r="J14" s="325">
        <v>0</v>
      </c>
      <c r="K14" s="298">
        <v>0</v>
      </c>
      <c r="L14" s="305">
        <v>4</v>
      </c>
      <c r="M14" s="333" t="s">
        <v>64</v>
      </c>
      <c r="N14" s="334" t="s">
        <v>52</v>
      </c>
      <c r="O14" s="422">
        <f t="shared" si="2"/>
        <v>60</v>
      </c>
      <c r="P14" s="423">
        <f t="shared" si="3"/>
        <v>120</v>
      </c>
      <c r="Q14" s="424">
        <f t="shared" si="4"/>
        <v>0</v>
      </c>
      <c r="R14" s="424">
        <f t="shared" si="5"/>
        <v>0</v>
      </c>
      <c r="S14" s="424">
        <f t="shared" si="5"/>
        <v>60</v>
      </c>
      <c r="T14" s="424">
        <f t="shared" si="5"/>
        <v>0</v>
      </c>
      <c r="U14" s="424">
        <f t="shared" si="5"/>
        <v>60</v>
      </c>
      <c r="V14" s="425">
        <f t="shared" si="5"/>
        <v>0</v>
      </c>
      <c r="W14" s="128"/>
      <c r="X14" s="129"/>
      <c r="Y14" s="129">
        <v>30</v>
      </c>
      <c r="Z14" s="322"/>
      <c r="AA14" s="129">
        <v>30</v>
      </c>
      <c r="AB14" s="340"/>
      <c r="AC14" s="128"/>
      <c r="AD14" s="129"/>
      <c r="AE14" s="129">
        <v>30</v>
      </c>
      <c r="AF14" s="129"/>
      <c r="AG14" s="129">
        <v>30</v>
      </c>
      <c r="AH14" s="288"/>
      <c r="AI14" s="304" t="s">
        <v>74</v>
      </c>
    </row>
    <row r="15" spans="1:35" ht="25.5">
      <c r="A15" s="305">
        <v>8</v>
      </c>
      <c r="B15" s="304" t="s">
        <v>99</v>
      </c>
      <c r="C15" s="128"/>
      <c r="D15" s="129"/>
      <c r="E15" s="322"/>
      <c r="F15" s="321">
        <v>1</v>
      </c>
      <c r="G15" s="323"/>
      <c r="H15" s="322"/>
      <c r="I15" s="324">
        <v>1</v>
      </c>
      <c r="J15" s="325">
        <v>0</v>
      </c>
      <c r="K15" s="298">
        <v>0</v>
      </c>
      <c r="L15" s="305">
        <v>1</v>
      </c>
      <c r="M15" s="333"/>
      <c r="N15" s="334" t="s">
        <v>64</v>
      </c>
      <c r="O15" s="422">
        <f t="shared" si="2"/>
        <v>15</v>
      </c>
      <c r="P15" s="423">
        <f t="shared" si="3"/>
        <v>30</v>
      </c>
      <c r="Q15" s="424">
        <f t="shared" si="4"/>
        <v>15</v>
      </c>
      <c r="R15" s="424">
        <f t="shared" si="5"/>
        <v>0</v>
      </c>
      <c r="S15" s="424">
        <f t="shared" si="5"/>
        <v>0</v>
      </c>
      <c r="T15" s="424">
        <f t="shared" si="5"/>
        <v>0</v>
      </c>
      <c r="U15" s="424">
        <f t="shared" si="5"/>
        <v>15</v>
      </c>
      <c r="V15" s="425">
        <f t="shared" si="5"/>
        <v>0</v>
      </c>
      <c r="W15" s="128"/>
      <c r="X15" s="129"/>
      <c r="Y15" s="129"/>
      <c r="Z15" s="322"/>
      <c r="AA15" s="129"/>
      <c r="AB15" s="340"/>
      <c r="AC15" s="128">
        <v>15</v>
      </c>
      <c r="AD15" s="129"/>
      <c r="AE15" s="129"/>
      <c r="AF15" s="129"/>
      <c r="AG15" s="129">
        <v>15</v>
      </c>
      <c r="AH15" s="288"/>
      <c r="AI15" s="304" t="s">
        <v>69</v>
      </c>
    </row>
    <row r="16" spans="1:35" ht="12.75">
      <c r="A16" s="396">
        <v>9</v>
      </c>
      <c r="B16" s="397" t="s">
        <v>100</v>
      </c>
      <c r="C16" s="398">
        <v>5</v>
      </c>
      <c r="D16" s="399"/>
      <c r="E16" s="400"/>
      <c r="F16" s="398"/>
      <c r="G16" s="401"/>
      <c r="H16" s="402"/>
      <c r="I16" s="403">
        <v>5</v>
      </c>
      <c r="J16" s="404">
        <f>D16+G16</f>
        <v>0</v>
      </c>
      <c r="K16" s="405">
        <f>E16+H16</f>
        <v>0</v>
      </c>
      <c r="L16" s="406">
        <v>5</v>
      </c>
      <c r="M16" s="407" t="s">
        <v>64</v>
      </c>
      <c r="N16" s="408"/>
      <c r="O16" s="422">
        <f>P16-U16-V16</f>
        <v>40</v>
      </c>
      <c r="P16" s="423">
        <f t="shared" si="3"/>
        <v>70</v>
      </c>
      <c r="Q16" s="424">
        <f t="shared" si="4"/>
        <v>0</v>
      </c>
      <c r="R16" s="424">
        <f t="shared" si="5"/>
        <v>0</v>
      </c>
      <c r="S16" s="424">
        <f t="shared" si="5"/>
        <v>40</v>
      </c>
      <c r="T16" s="424">
        <f t="shared" si="5"/>
        <v>0</v>
      </c>
      <c r="U16" s="424">
        <f t="shared" si="5"/>
        <v>30</v>
      </c>
      <c r="V16" s="425">
        <f t="shared" si="5"/>
        <v>0</v>
      </c>
      <c r="W16" s="128"/>
      <c r="X16" s="129"/>
      <c r="Y16" s="129">
        <v>40</v>
      </c>
      <c r="Z16" s="322"/>
      <c r="AA16" s="129">
        <v>30</v>
      </c>
      <c r="AB16" s="340"/>
      <c r="AC16" s="128"/>
      <c r="AD16" s="128"/>
      <c r="AE16" s="128"/>
      <c r="AF16" s="129"/>
      <c r="AG16" s="129"/>
      <c r="AH16" s="320"/>
      <c r="AI16" s="304" t="s">
        <v>77</v>
      </c>
    </row>
    <row r="17" spans="1:35" ht="38.25">
      <c r="A17" s="290"/>
      <c r="B17" s="409"/>
      <c r="C17" s="292"/>
      <c r="D17" s="284"/>
      <c r="E17" s="295"/>
      <c r="F17" s="292"/>
      <c r="G17" s="294"/>
      <c r="H17" s="293"/>
      <c r="I17" s="410"/>
      <c r="J17" s="411"/>
      <c r="K17" s="412"/>
      <c r="L17" s="413"/>
      <c r="M17" s="300"/>
      <c r="N17" s="414"/>
      <c r="O17" s="422">
        <f>P17-U17-V17</f>
        <v>40</v>
      </c>
      <c r="P17" s="423">
        <f t="shared" si="3"/>
        <v>70</v>
      </c>
      <c r="Q17" s="424">
        <f t="shared" si="4"/>
        <v>40</v>
      </c>
      <c r="R17" s="424">
        <f t="shared" si="5"/>
        <v>0</v>
      </c>
      <c r="S17" s="424">
        <f t="shared" si="5"/>
        <v>0</v>
      </c>
      <c r="T17" s="424">
        <f t="shared" si="5"/>
        <v>0</v>
      </c>
      <c r="U17" s="424">
        <f t="shared" si="5"/>
        <v>30</v>
      </c>
      <c r="V17" s="425">
        <f t="shared" si="5"/>
        <v>0</v>
      </c>
      <c r="W17" s="128">
        <v>40</v>
      </c>
      <c r="X17" s="129"/>
      <c r="Y17" s="129"/>
      <c r="Z17" s="322"/>
      <c r="AA17" s="129">
        <v>30</v>
      </c>
      <c r="AB17" s="340"/>
      <c r="AC17" s="128"/>
      <c r="AD17" s="128"/>
      <c r="AE17" s="128"/>
      <c r="AF17" s="129"/>
      <c r="AG17" s="129"/>
      <c r="AH17" s="320"/>
      <c r="AI17" s="304" t="s">
        <v>101</v>
      </c>
    </row>
    <row r="18" spans="1:35" ht="25.5">
      <c r="A18" s="305">
        <v>10</v>
      </c>
      <c r="B18" s="304" t="s">
        <v>102</v>
      </c>
      <c r="C18" s="128"/>
      <c r="D18" s="129"/>
      <c r="E18" s="322"/>
      <c r="F18" s="321"/>
      <c r="G18" s="310">
        <v>4</v>
      </c>
      <c r="H18" s="322"/>
      <c r="I18" s="324">
        <f aca="true" t="shared" si="6" ref="I18:K25">C18+F18</f>
        <v>0</v>
      </c>
      <c r="J18" s="325">
        <f t="shared" si="6"/>
        <v>4</v>
      </c>
      <c r="K18" s="298">
        <f t="shared" si="6"/>
        <v>0</v>
      </c>
      <c r="L18" s="305">
        <f aca="true" t="shared" si="7" ref="L18:L25">SUM(I18:K18)</f>
        <v>4</v>
      </c>
      <c r="M18" s="333"/>
      <c r="N18" s="334" t="s">
        <v>64</v>
      </c>
      <c r="O18" s="422">
        <f aca="true" t="shared" si="8" ref="O18:O25">P18-U18-V18</f>
        <v>65</v>
      </c>
      <c r="P18" s="423">
        <f t="shared" si="3"/>
        <v>100</v>
      </c>
      <c r="Q18" s="424">
        <f t="shared" si="4"/>
        <v>0</v>
      </c>
      <c r="R18" s="424">
        <f t="shared" si="5"/>
        <v>0</v>
      </c>
      <c r="S18" s="424">
        <f t="shared" si="5"/>
        <v>0</v>
      </c>
      <c r="T18" s="424">
        <f t="shared" si="5"/>
        <v>65</v>
      </c>
      <c r="U18" s="424">
        <f t="shared" si="5"/>
        <v>35</v>
      </c>
      <c r="V18" s="425">
        <f t="shared" si="5"/>
        <v>0</v>
      </c>
      <c r="W18" s="128"/>
      <c r="X18" s="129"/>
      <c r="Y18" s="129"/>
      <c r="Z18" s="322"/>
      <c r="AA18" s="129"/>
      <c r="AB18" s="340"/>
      <c r="AC18" s="128"/>
      <c r="AD18" s="129"/>
      <c r="AE18" s="129"/>
      <c r="AF18" s="129">
        <v>65</v>
      </c>
      <c r="AG18" s="129">
        <v>35</v>
      </c>
      <c r="AH18" s="288"/>
      <c r="AI18" s="304" t="s">
        <v>103</v>
      </c>
    </row>
    <row r="19" spans="1:35" ht="12.75">
      <c r="A19" s="305">
        <v>11</v>
      </c>
      <c r="B19" s="304" t="s">
        <v>104</v>
      </c>
      <c r="C19" s="128"/>
      <c r="D19" s="129"/>
      <c r="E19" s="322"/>
      <c r="F19" s="307">
        <v>0.5</v>
      </c>
      <c r="G19" s="310">
        <v>4.5</v>
      </c>
      <c r="H19" s="309"/>
      <c r="I19" s="324">
        <f t="shared" si="6"/>
        <v>0.5</v>
      </c>
      <c r="J19" s="325">
        <f t="shared" si="6"/>
        <v>4.5</v>
      </c>
      <c r="K19" s="298">
        <f t="shared" si="6"/>
        <v>0</v>
      </c>
      <c r="L19" s="305">
        <f t="shared" si="7"/>
        <v>5</v>
      </c>
      <c r="M19" s="333"/>
      <c r="N19" s="334" t="s">
        <v>64</v>
      </c>
      <c r="O19" s="422">
        <f t="shared" si="8"/>
        <v>70</v>
      </c>
      <c r="P19" s="423">
        <f t="shared" si="3"/>
        <v>105</v>
      </c>
      <c r="Q19" s="424">
        <f t="shared" si="4"/>
        <v>10</v>
      </c>
      <c r="R19" s="424">
        <f t="shared" si="5"/>
        <v>0</v>
      </c>
      <c r="S19" s="424">
        <f t="shared" si="5"/>
        <v>0</v>
      </c>
      <c r="T19" s="424">
        <f t="shared" si="5"/>
        <v>60</v>
      </c>
      <c r="U19" s="424">
        <f t="shared" si="5"/>
        <v>35</v>
      </c>
      <c r="V19" s="425">
        <f t="shared" si="5"/>
        <v>0</v>
      </c>
      <c r="W19" s="128"/>
      <c r="X19" s="129"/>
      <c r="Y19" s="129"/>
      <c r="Z19" s="129"/>
      <c r="AA19" s="129"/>
      <c r="AB19" s="130"/>
      <c r="AC19" s="128">
        <v>10</v>
      </c>
      <c r="AD19" s="129"/>
      <c r="AE19" s="129"/>
      <c r="AF19" s="129">
        <v>60</v>
      </c>
      <c r="AG19" s="129">
        <v>35</v>
      </c>
      <c r="AH19" s="288"/>
      <c r="AI19" s="304" t="s">
        <v>105</v>
      </c>
    </row>
    <row r="20" spans="1:35" ht="25.5">
      <c r="A20" s="305">
        <v>12</v>
      </c>
      <c r="B20" s="304" t="s">
        <v>106</v>
      </c>
      <c r="C20" s="128"/>
      <c r="D20" s="129"/>
      <c r="E20" s="322"/>
      <c r="F20" s="321">
        <v>0.5</v>
      </c>
      <c r="G20" s="310">
        <v>2</v>
      </c>
      <c r="H20" s="322"/>
      <c r="I20" s="324">
        <f t="shared" si="6"/>
        <v>0.5</v>
      </c>
      <c r="J20" s="325">
        <f t="shared" si="6"/>
        <v>2</v>
      </c>
      <c r="K20" s="298">
        <f t="shared" si="6"/>
        <v>0</v>
      </c>
      <c r="L20" s="305">
        <f t="shared" si="7"/>
        <v>2.5</v>
      </c>
      <c r="M20" s="333"/>
      <c r="N20" s="334" t="s">
        <v>64</v>
      </c>
      <c r="O20" s="422">
        <f t="shared" si="8"/>
        <v>30</v>
      </c>
      <c r="P20" s="423">
        <f t="shared" si="3"/>
        <v>60</v>
      </c>
      <c r="Q20" s="424">
        <f t="shared" si="4"/>
        <v>10</v>
      </c>
      <c r="R20" s="424">
        <f t="shared" si="5"/>
        <v>0</v>
      </c>
      <c r="S20" s="424">
        <f t="shared" si="5"/>
        <v>0</v>
      </c>
      <c r="T20" s="424">
        <f t="shared" si="5"/>
        <v>20</v>
      </c>
      <c r="U20" s="424">
        <f t="shared" si="5"/>
        <v>30</v>
      </c>
      <c r="V20" s="425">
        <f t="shared" si="5"/>
        <v>0</v>
      </c>
      <c r="W20" s="128"/>
      <c r="X20" s="129"/>
      <c r="Y20" s="129"/>
      <c r="Z20" s="129"/>
      <c r="AA20" s="129"/>
      <c r="AB20" s="130"/>
      <c r="AC20" s="128">
        <v>10</v>
      </c>
      <c r="AD20" s="129"/>
      <c r="AE20" s="129"/>
      <c r="AF20" s="129">
        <v>20</v>
      </c>
      <c r="AG20" s="129">
        <v>30</v>
      </c>
      <c r="AH20" s="288"/>
      <c r="AI20" s="304" t="s">
        <v>107</v>
      </c>
    </row>
    <row r="21" spans="1:35" ht="25.5">
      <c r="A21" s="305">
        <v>13</v>
      </c>
      <c r="B21" s="304" t="s">
        <v>108</v>
      </c>
      <c r="C21" s="128"/>
      <c r="D21" s="129"/>
      <c r="E21" s="322"/>
      <c r="F21" s="321">
        <v>0.5</v>
      </c>
      <c r="G21" s="310">
        <v>5</v>
      </c>
      <c r="H21" s="322"/>
      <c r="I21" s="324">
        <f t="shared" si="6"/>
        <v>0.5</v>
      </c>
      <c r="J21" s="325">
        <v>5</v>
      </c>
      <c r="K21" s="298">
        <f t="shared" si="6"/>
        <v>0</v>
      </c>
      <c r="L21" s="305">
        <f t="shared" si="7"/>
        <v>5.5</v>
      </c>
      <c r="M21" s="333"/>
      <c r="N21" s="334" t="s">
        <v>64</v>
      </c>
      <c r="O21" s="422">
        <f t="shared" si="8"/>
        <v>75</v>
      </c>
      <c r="P21" s="423">
        <f t="shared" si="3"/>
        <v>125</v>
      </c>
      <c r="Q21" s="424">
        <f t="shared" si="4"/>
        <v>20</v>
      </c>
      <c r="R21" s="424">
        <f t="shared" si="5"/>
        <v>0</v>
      </c>
      <c r="S21" s="424">
        <f t="shared" si="5"/>
        <v>0</v>
      </c>
      <c r="T21" s="424">
        <f t="shared" si="5"/>
        <v>55</v>
      </c>
      <c r="U21" s="424">
        <f t="shared" si="5"/>
        <v>50</v>
      </c>
      <c r="V21" s="425">
        <f t="shared" si="5"/>
        <v>0</v>
      </c>
      <c r="W21" s="128"/>
      <c r="X21" s="129"/>
      <c r="Y21" s="129"/>
      <c r="Z21" s="129"/>
      <c r="AA21" s="129"/>
      <c r="AB21" s="130"/>
      <c r="AC21" s="128">
        <v>20</v>
      </c>
      <c r="AD21" s="129"/>
      <c r="AE21" s="129"/>
      <c r="AF21" s="129">
        <v>55</v>
      </c>
      <c r="AG21" s="129">
        <v>50</v>
      </c>
      <c r="AH21" s="288"/>
      <c r="AI21" s="304" t="s">
        <v>109</v>
      </c>
    </row>
    <row r="22" spans="1:35" ht="25.5">
      <c r="A22" s="305">
        <v>14</v>
      </c>
      <c r="B22" s="304" t="s">
        <v>110</v>
      </c>
      <c r="C22" s="128"/>
      <c r="D22" s="129"/>
      <c r="E22" s="322"/>
      <c r="F22" s="321"/>
      <c r="G22" s="323">
        <v>2</v>
      </c>
      <c r="H22" s="322"/>
      <c r="I22" s="324">
        <f t="shared" si="6"/>
        <v>0</v>
      </c>
      <c r="J22" s="325">
        <f t="shared" si="6"/>
        <v>2</v>
      </c>
      <c r="K22" s="298">
        <f t="shared" si="6"/>
        <v>0</v>
      </c>
      <c r="L22" s="305">
        <f t="shared" si="7"/>
        <v>2</v>
      </c>
      <c r="M22" s="333"/>
      <c r="N22" s="334" t="s">
        <v>64</v>
      </c>
      <c r="O22" s="422">
        <f t="shared" si="8"/>
        <v>30</v>
      </c>
      <c r="P22" s="423">
        <f t="shared" si="3"/>
        <v>60</v>
      </c>
      <c r="Q22" s="424">
        <f t="shared" si="4"/>
        <v>0</v>
      </c>
      <c r="R22" s="424">
        <f aca="true" t="shared" si="9" ref="R22:V25">X22+AD22</f>
        <v>0</v>
      </c>
      <c r="S22" s="424">
        <f t="shared" si="9"/>
        <v>0</v>
      </c>
      <c r="T22" s="424">
        <f t="shared" si="9"/>
        <v>30</v>
      </c>
      <c r="U22" s="424">
        <f t="shared" si="9"/>
        <v>30</v>
      </c>
      <c r="V22" s="425">
        <f t="shared" si="9"/>
        <v>0</v>
      </c>
      <c r="W22" s="128"/>
      <c r="X22" s="129"/>
      <c r="Y22" s="129"/>
      <c r="Z22" s="129"/>
      <c r="AA22" s="129"/>
      <c r="AB22" s="130"/>
      <c r="AC22" s="128"/>
      <c r="AD22" s="129"/>
      <c r="AE22" s="129"/>
      <c r="AF22" s="129">
        <v>30</v>
      </c>
      <c r="AG22" s="129">
        <v>30</v>
      </c>
      <c r="AH22" s="288"/>
      <c r="AI22" s="304" t="s">
        <v>103</v>
      </c>
    </row>
    <row r="23" spans="1:35" ht="83.25" customHeight="1">
      <c r="A23" s="305">
        <v>15</v>
      </c>
      <c r="B23" s="304" t="s">
        <v>111</v>
      </c>
      <c r="C23" s="128"/>
      <c r="D23" s="129"/>
      <c r="E23" s="322">
        <v>4</v>
      </c>
      <c r="F23" s="321"/>
      <c r="G23" s="323"/>
      <c r="H23" s="322">
        <v>4</v>
      </c>
      <c r="I23" s="324">
        <f t="shared" si="6"/>
        <v>0</v>
      </c>
      <c r="J23" s="325">
        <f t="shared" si="6"/>
        <v>0</v>
      </c>
      <c r="K23" s="298">
        <f t="shared" si="6"/>
        <v>8</v>
      </c>
      <c r="L23" s="305">
        <f t="shared" si="7"/>
        <v>8</v>
      </c>
      <c r="M23" s="333" t="s">
        <v>64</v>
      </c>
      <c r="N23" s="334" t="s">
        <v>64</v>
      </c>
      <c r="O23" s="422">
        <f t="shared" si="8"/>
        <v>0</v>
      </c>
      <c r="P23" s="423">
        <f t="shared" si="3"/>
        <v>140</v>
      </c>
      <c r="Q23" s="424">
        <f t="shared" si="4"/>
        <v>0</v>
      </c>
      <c r="R23" s="424">
        <f t="shared" si="9"/>
        <v>0</v>
      </c>
      <c r="S23" s="424">
        <f t="shared" si="9"/>
        <v>0</v>
      </c>
      <c r="T23" s="424">
        <f t="shared" si="9"/>
        <v>0</v>
      </c>
      <c r="U23" s="424">
        <f t="shared" si="9"/>
        <v>40</v>
      </c>
      <c r="V23" s="425">
        <f t="shared" si="9"/>
        <v>100</v>
      </c>
      <c r="W23" s="128"/>
      <c r="X23" s="129"/>
      <c r="Y23" s="129"/>
      <c r="Z23" s="129"/>
      <c r="AA23" s="129">
        <v>20</v>
      </c>
      <c r="AB23" s="130">
        <v>50</v>
      </c>
      <c r="AC23" s="128"/>
      <c r="AD23" s="128"/>
      <c r="AE23" s="128"/>
      <c r="AF23" s="129"/>
      <c r="AG23" s="129">
        <v>20</v>
      </c>
      <c r="AH23" s="340">
        <v>50</v>
      </c>
      <c r="AI23" s="304" t="s">
        <v>79</v>
      </c>
    </row>
    <row r="24" spans="1:35" ht="12.75">
      <c r="A24" s="305">
        <v>16</v>
      </c>
      <c r="B24" s="339" t="s">
        <v>112</v>
      </c>
      <c r="C24" s="319">
        <v>3</v>
      </c>
      <c r="D24" s="308"/>
      <c r="E24" s="309"/>
      <c r="F24" s="307">
        <v>3</v>
      </c>
      <c r="G24" s="308"/>
      <c r="H24" s="322"/>
      <c r="I24" s="324">
        <f t="shared" si="6"/>
        <v>6</v>
      </c>
      <c r="J24" s="325">
        <f t="shared" si="6"/>
        <v>0</v>
      </c>
      <c r="K24" s="298">
        <f t="shared" si="6"/>
        <v>0</v>
      </c>
      <c r="L24" s="305">
        <f t="shared" si="7"/>
        <v>6</v>
      </c>
      <c r="M24" s="333" t="s">
        <v>64</v>
      </c>
      <c r="N24" s="334" t="s">
        <v>64</v>
      </c>
      <c r="O24" s="422">
        <f t="shared" si="8"/>
        <v>15</v>
      </c>
      <c r="P24" s="423">
        <f t="shared" si="3"/>
        <v>225</v>
      </c>
      <c r="Q24" s="424">
        <f t="shared" si="4"/>
        <v>0</v>
      </c>
      <c r="R24" s="424">
        <f t="shared" si="9"/>
        <v>15</v>
      </c>
      <c r="S24" s="424">
        <f t="shared" si="9"/>
        <v>0</v>
      </c>
      <c r="T24" s="424">
        <f t="shared" si="9"/>
        <v>0</v>
      </c>
      <c r="U24" s="424">
        <f t="shared" si="9"/>
        <v>210</v>
      </c>
      <c r="V24" s="425">
        <f t="shared" si="9"/>
        <v>0</v>
      </c>
      <c r="W24" s="128"/>
      <c r="X24" s="128">
        <v>5</v>
      </c>
      <c r="Y24" s="128"/>
      <c r="Z24" s="129"/>
      <c r="AA24" s="399">
        <v>105</v>
      </c>
      <c r="AB24" s="130"/>
      <c r="AC24" s="128"/>
      <c r="AD24" s="128">
        <v>10</v>
      </c>
      <c r="AE24" s="128"/>
      <c r="AF24" s="129"/>
      <c r="AG24" s="129">
        <v>105</v>
      </c>
      <c r="AH24" s="288"/>
      <c r="AI24" s="304" t="s">
        <v>79</v>
      </c>
    </row>
    <row r="25" spans="1:35" ht="13.5" thickBot="1">
      <c r="A25" s="305">
        <v>17</v>
      </c>
      <c r="B25" s="306" t="s">
        <v>113</v>
      </c>
      <c r="C25" s="321"/>
      <c r="D25" s="129"/>
      <c r="E25" s="322"/>
      <c r="F25" s="321">
        <v>1</v>
      </c>
      <c r="G25" s="323"/>
      <c r="H25" s="130"/>
      <c r="I25" s="324">
        <f t="shared" si="6"/>
        <v>1</v>
      </c>
      <c r="J25" s="325">
        <f t="shared" si="6"/>
        <v>0</v>
      </c>
      <c r="K25" s="298">
        <f t="shared" si="6"/>
        <v>0</v>
      </c>
      <c r="L25" s="305">
        <f t="shared" si="7"/>
        <v>1</v>
      </c>
      <c r="M25" s="341"/>
      <c r="N25" s="328" t="s">
        <v>52</v>
      </c>
      <c r="O25" s="415">
        <f t="shared" si="8"/>
        <v>0</v>
      </c>
      <c r="P25" s="420">
        <f t="shared" si="3"/>
        <v>35</v>
      </c>
      <c r="Q25" s="336">
        <f t="shared" si="4"/>
        <v>0</v>
      </c>
      <c r="R25" s="336">
        <f t="shared" si="9"/>
        <v>0</v>
      </c>
      <c r="S25" s="336">
        <f t="shared" si="9"/>
        <v>0</v>
      </c>
      <c r="T25" s="336">
        <f t="shared" si="9"/>
        <v>0</v>
      </c>
      <c r="U25" s="336">
        <f t="shared" si="9"/>
        <v>35</v>
      </c>
      <c r="V25" s="426">
        <f t="shared" si="9"/>
        <v>0</v>
      </c>
      <c r="W25" s="128"/>
      <c r="X25" s="128"/>
      <c r="Y25" s="128"/>
      <c r="Z25" s="322"/>
      <c r="AA25" s="416"/>
      <c r="AB25" s="340"/>
      <c r="AC25" s="128"/>
      <c r="AD25" s="128"/>
      <c r="AE25" s="319"/>
      <c r="AF25" s="129"/>
      <c r="AG25" s="129">
        <v>35</v>
      </c>
      <c r="AH25" s="288"/>
      <c r="AI25" s="342"/>
    </row>
    <row r="26" spans="1:35" ht="13.5" thickBot="1">
      <c r="A26" s="356" t="s">
        <v>6</v>
      </c>
      <c r="B26" s="357"/>
      <c r="C26" s="358">
        <f aca="true" t="shared" si="10" ref="C26:L26">SUM(C8:C25)</f>
        <v>18.5</v>
      </c>
      <c r="D26" s="359">
        <f t="shared" si="10"/>
        <v>7.5</v>
      </c>
      <c r="E26" s="360">
        <f t="shared" si="10"/>
        <v>4</v>
      </c>
      <c r="F26" s="358">
        <f t="shared" si="10"/>
        <v>8.5</v>
      </c>
      <c r="G26" s="359">
        <f t="shared" si="10"/>
        <v>17.5</v>
      </c>
      <c r="H26" s="360">
        <f t="shared" si="10"/>
        <v>4</v>
      </c>
      <c r="I26" s="361">
        <f t="shared" si="10"/>
        <v>27</v>
      </c>
      <c r="J26" s="362">
        <f t="shared" si="10"/>
        <v>25</v>
      </c>
      <c r="K26" s="363">
        <f t="shared" si="10"/>
        <v>8</v>
      </c>
      <c r="L26" s="364">
        <f t="shared" si="10"/>
        <v>60</v>
      </c>
      <c r="M26" s="365">
        <f>COUNTIF(M8:M25,"EGZ")</f>
        <v>1</v>
      </c>
      <c r="N26" s="366">
        <f>COUNTIF(N8:N25,"EGZ")</f>
        <v>2</v>
      </c>
      <c r="O26" s="417">
        <f aca="true" t="shared" si="11" ref="O26:AH26">SUM(O8:O25)</f>
        <v>685</v>
      </c>
      <c r="P26" s="364">
        <f t="shared" si="11"/>
        <v>1570</v>
      </c>
      <c r="Q26" s="366">
        <f t="shared" si="11"/>
        <v>225</v>
      </c>
      <c r="R26" s="365">
        <f t="shared" si="11"/>
        <v>15</v>
      </c>
      <c r="S26" s="365">
        <f t="shared" si="11"/>
        <v>125</v>
      </c>
      <c r="T26" s="365">
        <f t="shared" si="11"/>
        <v>320</v>
      </c>
      <c r="U26" s="365">
        <f t="shared" si="11"/>
        <v>785</v>
      </c>
      <c r="V26" s="367">
        <f t="shared" si="11"/>
        <v>100</v>
      </c>
      <c r="W26" s="367">
        <f t="shared" si="11"/>
        <v>170</v>
      </c>
      <c r="X26" s="367">
        <f t="shared" si="11"/>
        <v>5</v>
      </c>
      <c r="Y26" s="367">
        <f t="shared" si="11"/>
        <v>95</v>
      </c>
      <c r="Z26" s="367">
        <f t="shared" si="11"/>
        <v>90</v>
      </c>
      <c r="AA26" s="418">
        <f t="shared" si="11"/>
        <v>400</v>
      </c>
      <c r="AB26" s="367">
        <f t="shared" si="11"/>
        <v>50</v>
      </c>
      <c r="AC26" s="367">
        <f t="shared" si="11"/>
        <v>55</v>
      </c>
      <c r="AD26" s="367">
        <f t="shared" si="11"/>
        <v>10</v>
      </c>
      <c r="AE26" s="367">
        <f t="shared" si="11"/>
        <v>30</v>
      </c>
      <c r="AF26" s="367">
        <f t="shared" si="11"/>
        <v>230</v>
      </c>
      <c r="AG26" s="367">
        <f t="shared" si="11"/>
        <v>385</v>
      </c>
      <c r="AH26" s="367">
        <f t="shared" si="11"/>
        <v>50</v>
      </c>
      <c r="AI26" s="419"/>
    </row>
    <row r="27" spans="1:35" ht="19.5" customHeight="1" thickBot="1">
      <c r="A27" s="353"/>
      <c r="B27" s="364" t="s">
        <v>33</v>
      </c>
      <c r="C27" s="369">
        <f>SUM(C26:E26)</f>
        <v>30</v>
      </c>
      <c r="D27" s="370"/>
      <c r="E27" s="371"/>
      <c r="F27" s="369">
        <f>SUM(F26:H26)</f>
        <v>30</v>
      </c>
      <c r="G27" s="370"/>
      <c r="H27" s="370"/>
      <c r="I27" s="372"/>
      <c r="J27" s="373" t="s">
        <v>44</v>
      </c>
      <c r="K27" s="374"/>
      <c r="L27" s="375"/>
      <c r="M27" s="370" t="s">
        <v>45</v>
      </c>
      <c r="N27" s="376"/>
      <c r="O27" s="353"/>
      <c r="P27" s="377"/>
      <c r="Q27" s="378">
        <f>W27+AC27</f>
        <v>685</v>
      </c>
      <c r="R27" s="379"/>
      <c r="S27" s="379"/>
      <c r="T27" s="380"/>
      <c r="U27" s="381">
        <f>AA27+AG27</f>
        <v>885</v>
      </c>
      <c r="V27" s="382"/>
      <c r="W27" s="373">
        <f>SUM(W26:Z26)</f>
        <v>360</v>
      </c>
      <c r="X27" s="383"/>
      <c r="Y27" s="383"/>
      <c r="Z27" s="384"/>
      <c r="AA27" s="369">
        <f>SUM(AA26:AB26)</f>
        <v>450</v>
      </c>
      <c r="AB27" s="376"/>
      <c r="AC27" s="373">
        <f>SUM(AC26:AF26)</f>
        <v>325</v>
      </c>
      <c r="AD27" s="383"/>
      <c r="AE27" s="383"/>
      <c r="AF27" s="384"/>
      <c r="AG27" s="369">
        <f>SUM(AG26:AH26)</f>
        <v>435</v>
      </c>
      <c r="AH27" s="376"/>
      <c r="AI27" s="385"/>
    </row>
    <row r="28" spans="1:35" ht="13.5" thickBot="1">
      <c r="A28" s="353"/>
      <c r="B28" s="386"/>
      <c r="C28" s="386"/>
      <c r="D28" s="386"/>
      <c r="E28" s="387"/>
      <c r="F28" s="386"/>
      <c r="G28" s="386"/>
      <c r="H28" s="386"/>
      <c r="I28" s="353"/>
      <c r="J28" s="369" t="s">
        <v>42</v>
      </c>
      <c r="K28" s="388"/>
      <c r="L28" s="388"/>
      <c r="M28" s="388"/>
      <c r="N28" s="371"/>
      <c r="O28" s="389"/>
      <c r="P28" s="377"/>
      <c r="Q28" s="381">
        <f>W28+AC28</f>
        <v>1570</v>
      </c>
      <c r="R28" s="388"/>
      <c r="S28" s="388"/>
      <c r="T28" s="388"/>
      <c r="U28" s="388"/>
      <c r="V28" s="371"/>
      <c r="W28" s="369">
        <f>W27+AA27</f>
        <v>810</v>
      </c>
      <c r="X28" s="388"/>
      <c r="Y28" s="388"/>
      <c r="Z28" s="388"/>
      <c r="AA28" s="388"/>
      <c r="AB28" s="371"/>
      <c r="AC28" s="369">
        <f>AC27+AG27</f>
        <v>760</v>
      </c>
      <c r="AD28" s="370"/>
      <c r="AE28" s="370"/>
      <c r="AF28" s="370"/>
      <c r="AG28" s="370"/>
      <c r="AH28" s="376"/>
      <c r="AI28" s="385"/>
    </row>
    <row r="29" spans="1:35" ht="15" thickBo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3"/>
      <c r="R29" s="133"/>
      <c r="S29" s="133"/>
      <c r="T29" s="133"/>
      <c r="U29" s="133"/>
      <c r="V29" s="134"/>
      <c r="W29" s="135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29"/>
    </row>
    <row r="30" spans="1:35" ht="12.75">
      <c r="A30" s="208" t="s">
        <v>25</v>
      </c>
      <c r="B30" s="209"/>
      <c r="C30" s="210" t="s">
        <v>26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207" t="s">
        <v>47</v>
      </c>
      <c r="B31" s="158"/>
      <c r="C31" s="158" t="s">
        <v>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87" t="s">
        <v>28</v>
      </c>
      <c r="S31" s="36"/>
      <c r="T31" s="36"/>
      <c r="U31" s="36"/>
      <c r="V31" s="37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70" t="s">
        <v>39</v>
      </c>
      <c r="B32" s="169"/>
      <c r="C32" s="158" t="s">
        <v>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38" t="s">
        <v>16</v>
      </c>
      <c r="S32" s="36"/>
      <c r="T32" s="36"/>
      <c r="U32" s="37"/>
      <c r="V32" s="90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3.5" thickBot="1">
      <c r="A33" s="170"/>
      <c r="B33" s="169"/>
      <c r="C33" s="169" t="s">
        <v>12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88" t="s">
        <v>46</v>
      </c>
      <c r="S33" s="39"/>
      <c r="T33" s="39"/>
      <c r="U33" s="40"/>
      <c r="V33" s="89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97"/>
      <c r="B34" s="198"/>
      <c r="C34" s="199" t="s">
        <v>43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105"/>
      <c r="S34" s="103"/>
      <c r="T34" s="103"/>
      <c r="U34" s="103"/>
      <c r="V34" s="10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</sheetData>
  <sheetProtection/>
  <mergeCells count="51">
    <mergeCell ref="W4:AB5"/>
    <mergeCell ref="M6:N6"/>
    <mergeCell ref="M27:N27"/>
    <mergeCell ref="AC4:AH5"/>
    <mergeCell ref="AC27:AF27"/>
    <mergeCell ref="Q27:T27"/>
    <mergeCell ref="AG27:AH27"/>
    <mergeCell ref="M4:N5"/>
    <mergeCell ref="O4:O7"/>
    <mergeCell ref="C6:E6"/>
    <mergeCell ref="F6:H6"/>
    <mergeCell ref="W6:AB6"/>
    <mergeCell ref="W27:Z27"/>
    <mergeCell ref="AA27:AB27"/>
    <mergeCell ref="L6:L7"/>
    <mergeCell ref="AI4:AI7"/>
    <mergeCell ref="I5:L5"/>
    <mergeCell ref="I6:I7"/>
    <mergeCell ref="J6:J7"/>
    <mergeCell ref="K6:K7"/>
    <mergeCell ref="C4:L4"/>
    <mergeCell ref="Q4:V6"/>
    <mergeCell ref="AC6:AH6"/>
    <mergeCell ref="P4:P7"/>
    <mergeCell ref="C5:H5"/>
    <mergeCell ref="A1:B1"/>
    <mergeCell ref="A2:AH2"/>
    <mergeCell ref="A3:AH3"/>
    <mergeCell ref="A4:A7"/>
    <mergeCell ref="B4:B7"/>
    <mergeCell ref="A32:B32"/>
    <mergeCell ref="C32:Q32"/>
    <mergeCell ref="A26:B26"/>
    <mergeCell ref="W28:AB28"/>
    <mergeCell ref="AC28:AH28"/>
    <mergeCell ref="A34:B34"/>
    <mergeCell ref="C34:Q34"/>
    <mergeCell ref="F27:H27"/>
    <mergeCell ref="A33:B33"/>
    <mergeCell ref="C33:Q33"/>
    <mergeCell ref="U27:V27"/>
    <mergeCell ref="B16:B17"/>
    <mergeCell ref="A16:A17"/>
    <mergeCell ref="A30:B30"/>
    <mergeCell ref="C30:V30"/>
    <mergeCell ref="A31:B31"/>
    <mergeCell ref="C31:Q31"/>
    <mergeCell ref="C27:E27"/>
    <mergeCell ref="J28:N28"/>
    <mergeCell ref="Q28:V28"/>
    <mergeCell ref="J27:L27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zoomScale="110" zoomScaleNormal="110" zoomScalePageLayoutView="0" workbookViewId="0" topLeftCell="A4">
      <selection activeCell="A8" sqref="A8:AI30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3" width="4.25390625" style="0" customWidth="1"/>
    <col min="4" max="4" width="5.125" style="0" customWidth="1"/>
    <col min="5" max="5" width="4.625" style="0" customWidth="1"/>
    <col min="6" max="6" width="4.875" style="0" customWidth="1"/>
    <col min="7" max="7" width="4.625" style="0" customWidth="1"/>
    <col min="8" max="8" width="4.375" style="0" customWidth="1"/>
    <col min="9" max="9" width="5.875" style="0" customWidth="1"/>
    <col min="10" max="10" width="4.75390625" style="0" customWidth="1"/>
    <col min="11" max="11" width="6.125" style="0" customWidth="1"/>
    <col min="13" max="13" width="7.875" style="0" customWidth="1"/>
    <col min="14" max="14" width="7.125" style="0" customWidth="1"/>
    <col min="15" max="15" width="7.25390625" style="0" customWidth="1"/>
    <col min="16" max="16" width="6.25390625" style="127" customWidth="1"/>
    <col min="17" max="17" width="6.875" style="0" customWidth="1"/>
    <col min="18" max="18" width="5.625" style="0" customWidth="1"/>
    <col min="19" max="19" width="6.75390625" style="0" customWidth="1"/>
    <col min="20" max="20" width="5.625" style="0" customWidth="1"/>
    <col min="21" max="21" width="4.875" style="0" customWidth="1"/>
    <col min="22" max="22" width="6.125" style="0" customWidth="1"/>
    <col min="23" max="23" width="5.00390625" style="0" customWidth="1"/>
    <col min="24" max="24" width="4.625" style="0" customWidth="1"/>
    <col min="25" max="25" width="5.625" style="0" customWidth="1"/>
    <col min="26" max="26" width="5.25390625" style="0" customWidth="1"/>
    <col min="27" max="27" width="5.375" style="0" customWidth="1"/>
    <col min="28" max="28" width="5.25390625" style="0" customWidth="1"/>
    <col min="29" max="29" width="5.875" style="0" customWidth="1"/>
    <col min="30" max="30" width="6.00390625" style="0" customWidth="1"/>
    <col min="31" max="31" width="6.25390625" style="0" customWidth="1"/>
    <col min="32" max="32" width="5.25390625" style="0" customWidth="1"/>
    <col min="33" max="33" width="6.375" style="0" customWidth="1"/>
    <col min="34" max="34" width="6.00390625" style="0" customWidth="1"/>
    <col min="35" max="35" width="20.125" style="0" customWidth="1"/>
  </cols>
  <sheetData>
    <row r="1" spans="1:35" ht="46.5" customHeight="1">
      <c r="A1" s="196"/>
      <c r="B1" s="1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.75" customHeight="1" thickBot="1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58"/>
    </row>
    <row r="3" spans="1:35" ht="21.75" customHeight="1" thickBot="1">
      <c r="A3" s="148" t="s">
        <v>126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36"/>
    </row>
    <row r="4" spans="1:35" ht="13.5" thickBot="1">
      <c r="A4" s="151" t="s">
        <v>23</v>
      </c>
      <c r="B4" s="213" t="s">
        <v>24</v>
      </c>
      <c r="C4" s="143" t="s">
        <v>7</v>
      </c>
      <c r="D4" s="144"/>
      <c r="E4" s="144"/>
      <c r="F4" s="144"/>
      <c r="G4" s="144"/>
      <c r="H4" s="144"/>
      <c r="I4" s="144"/>
      <c r="J4" s="144"/>
      <c r="K4" s="144"/>
      <c r="L4" s="145"/>
      <c r="M4" s="180" t="s">
        <v>10</v>
      </c>
      <c r="N4" s="181"/>
      <c r="O4" s="177" t="s">
        <v>49</v>
      </c>
      <c r="P4" s="184" t="s">
        <v>48</v>
      </c>
      <c r="Q4" s="143" t="s">
        <v>1</v>
      </c>
      <c r="R4" s="144"/>
      <c r="S4" s="144"/>
      <c r="T4" s="144"/>
      <c r="U4" s="144"/>
      <c r="V4" s="162"/>
      <c r="W4" s="143" t="s">
        <v>0</v>
      </c>
      <c r="X4" s="144"/>
      <c r="Y4" s="144"/>
      <c r="Z4" s="144"/>
      <c r="AA4" s="144"/>
      <c r="AB4" s="162"/>
      <c r="AC4" s="143" t="s">
        <v>31</v>
      </c>
      <c r="AD4" s="144"/>
      <c r="AE4" s="144"/>
      <c r="AF4" s="144"/>
      <c r="AG4" s="144"/>
      <c r="AH4" s="162"/>
      <c r="AI4" s="173" t="s">
        <v>30</v>
      </c>
    </row>
    <row r="5" spans="1:35" ht="13.5" thickBot="1">
      <c r="A5" s="152"/>
      <c r="B5" s="214"/>
      <c r="C5" s="140" t="s">
        <v>35</v>
      </c>
      <c r="D5" s="141"/>
      <c r="E5" s="141"/>
      <c r="F5" s="141"/>
      <c r="G5" s="141"/>
      <c r="H5" s="154"/>
      <c r="I5" s="140" t="s">
        <v>34</v>
      </c>
      <c r="J5" s="141"/>
      <c r="K5" s="141"/>
      <c r="L5" s="142"/>
      <c r="M5" s="182"/>
      <c r="N5" s="183"/>
      <c r="O5" s="178"/>
      <c r="P5" s="185"/>
      <c r="Q5" s="163"/>
      <c r="R5" s="164"/>
      <c r="S5" s="164"/>
      <c r="T5" s="164"/>
      <c r="U5" s="164"/>
      <c r="V5" s="165"/>
      <c r="W5" s="166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8"/>
      <c r="AI5" s="174"/>
    </row>
    <row r="6" spans="1:35" ht="13.5" thickBot="1">
      <c r="A6" s="152"/>
      <c r="B6" s="214"/>
      <c r="C6" s="140" t="s">
        <v>4</v>
      </c>
      <c r="D6" s="141"/>
      <c r="E6" s="142"/>
      <c r="F6" s="140" t="s">
        <v>5</v>
      </c>
      <c r="G6" s="141"/>
      <c r="H6" s="154"/>
      <c r="I6" s="146" t="s">
        <v>36</v>
      </c>
      <c r="J6" s="146" t="s">
        <v>14</v>
      </c>
      <c r="K6" s="146" t="s">
        <v>15</v>
      </c>
      <c r="L6" s="146" t="s">
        <v>41</v>
      </c>
      <c r="M6" s="155" t="s">
        <v>13</v>
      </c>
      <c r="N6" s="156"/>
      <c r="O6" s="178"/>
      <c r="P6" s="185"/>
      <c r="Q6" s="166"/>
      <c r="R6" s="167"/>
      <c r="S6" s="167"/>
      <c r="T6" s="167"/>
      <c r="U6" s="167"/>
      <c r="V6" s="168"/>
      <c r="W6" s="155" t="s">
        <v>29</v>
      </c>
      <c r="X6" s="156"/>
      <c r="Y6" s="156"/>
      <c r="Z6" s="156"/>
      <c r="AA6" s="156"/>
      <c r="AB6" s="157"/>
      <c r="AC6" s="155" t="s">
        <v>29</v>
      </c>
      <c r="AD6" s="156"/>
      <c r="AE6" s="156"/>
      <c r="AF6" s="156"/>
      <c r="AG6" s="156"/>
      <c r="AH6" s="157"/>
      <c r="AI6" s="175"/>
    </row>
    <row r="7" spans="1:35" ht="13.5" thickBot="1">
      <c r="A7" s="153"/>
      <c r="B7" s="21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150"/>
      <c r="J7" s="150"/>
      <c r="K7" s="150"/>
      <c r="L7" s="147"/>
      <c r="M7" s="34" t="s">
        <v>4</v>
      </c>
      <c r="N7" s="63" t="s">
        <v>5</v>
      </c>
      <c r="O7" s="179"/>
      <c r="P7" s="186"/>
      <c r="Q7" s="62" t="s">
        <v>2</v>
      </c>
      <c r="R7" s="64" t="s">
        <v>3</v>
      </c>
      <c r="S7" s="64" t="s">
        <v>11</v>
      </c>
      <c r="T7" s="64" t="s">
        <v>14</v>
      </c>
      <c r="U7" s="12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123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176"/>
    </row>
    <row r="8" spans="1:35" ht="25.5">
      <c r="A8" s="305">
        <v>1</v>
      </c>
      <c r="B8" s="306" t="s">
        <v>90</v>
      </c>
      <c r="C8" s="307">
        <v>1.5</v>
      </c>
      <c r="D8" s="308"/>
      <c r="E8" s="309"/>
      <c r="F8" s="307"/>
      <c r="G8" s="310"/>
      <c r="H8" s="311"/>
      <c r="I8" s="324">
        <f aca="true" t="shared" si="0" ref="I8:K13">C8+F8</f>
        <v>1.5</v>
      </c>
      <c r="J8" s="325">
        <f t="shared" si="0"/>
        <v>0</v>
      </c>
      <c r="K8" s="298">
        <f t="shared" si="0"/>
        <v>0</v>
      </c>
      <c r="L8" s="305">
        <f aca="true" t="shared" si="1" ref="L8:L13">SUM(I8:K8)</f>
        <v>1.5</v>
      </c>
      <c r="M8" s="333" t="s">
        <v>64</v>
      </c>
      <c r="N8" s="328"/>
      <c r="O8" s="392">
        <f aca="true" t="shared" si="2" ref="O8:O15">P8-U8-V8</f>
        <v>25</v>
      </c>
      <c r="P8" s="393">
        <f aca="true" t="shared" si="3" ref="P8:P15">SUM(Q8:V8)</f>
        <v>45</v>
      </c>
      <c r="Q8" s="280">
        <f aca="true" t="shared" si="4" ref="Q8:Q27">W8+AC8</f>
        <v>25</v>
      </c>
      <c r="R8" s="427">
        <f aca="true" t="shared" si="5" ref="R8:V21">X8+AD8</f>
        <v>0</v>
      </c>
      <c r="S8" s="427">
        <f t="shared" si="5"/>
        <v>0</v>
      </c>
      <c r="T8" s="427">
        <f t="shared" si="5"/>
        <v>0</v>
      </c>
      <c r="U8" s="427">
        <f t="shared" si="5"/>
        <v>20</v>
      </c>
      <c r="V8" s="281">
        <f t="shared" si="5"/>
        <v>0</v>
      </c>
      <c r="W8" s="128">
        <v>25</v>
      </c>
      <c r="X8" s="129"/>
      <c r="Y8" s="129"/>
      <c r="Z8" s="129"/>
      <c r="AA8" s="129">
        <v>20</v>
      </c>
      <c r="AB8" s="130"/>
      <c r="AC8" s="128"/>
      <c r="AD8" s="322"/>
      <c r="AE8" s="322"/>
      <c r="AF8" s="129"/>
      <c r="AG8" s="129"/>
      <c r="AH8" s="288"/>
      <c r="AI8" s="304" t="s">
        <v>91</v>
      </c>
    </row>
    <row r="9" spans="1:35" ht="25.5">
      <c r="A9" s="305">
        <v>2</v>
      </c>
      <c r="B9" s="306" t="s">
        <v>92</v>
      </c>
      <c r="C9" s="307">
        <v>1</v>
      </c>
      <c r="D9" s="308"/>
      <c r="E9" s="309"/>
      <c r="F9" s="307"/>
      <c r="G9" s="310"/>
      <c r="H9" s="311"/>
      <c r="I9" s="324">
        <f t="shared" si="0"/>
        <v>1</v>
      </c>
      <c r="J9" s="325">
        <f t="shared" si="0"/>
        <v>0</v>
      </c>
      <c r="K9" s="298">
        <f t="shared" si="0"/>
        <v>0</v>
      </c>
      <c r="L9" s="305">
        <f t="shared" si="1"/>
        <v>1</v>
      </c>
      <c r="M9" s="327" t="s">
        <v>64</v>
      </c>
      <c r="N9" s="326"/>
      <c r="O9" s="422">
        <f t="shared" si="2"/>
        <v>15</v>
      </c>
      <c r="P9" s="423">
        <f t="shared" si="3"/>
        <v>30</v>
      </c>
      <c r="Q9" s="424">
        <f t="shared" si="4"/>
        <v>15</v>
      </c>
      <c r="R9" s="428">
        <f t="shared" si="5"/>
        <v>0</v>
      </c>
      <c r="S9" s="428">
        <f t="shared" si="5"/>
        <v>0</v>
      </c>
      <c r="T9" s="428">
        <f t="shared" si="5"/>
        <v>0</v>
      </c>
      <c r="U9" s="428">
        <f t="shared" si="5"/>
        <v>15</v>
      </c>
      <c r="V9" s="425">
        <f t="shared" si="5"/>
        <v>0</v>
      </c>
      <c r="W9" s="128">
        <v>15</v>
      </c>
      <c r="X9" s="129"/>
      <c r="Y9" s="129"/>
      <c r="Z9" s="129"/>
      <c r="AA9" s="129">
        <v>15</v>
      </c>
      <c r="AB9" s="130"/>
      <c r="AC9" s="323"/>
      <c r="AD9" s="322"/>
      <c r="AE9" s="322"/>
      <c r="AF9" s="129"/>
      <c r="AG9" s="129"/>
      <c r="AH9" s="288"/>
      <c r="AI9" s="304" t="s">
        <v>91</v>
      </c>
    </row>
    <row r="10" spans="1:35" ht="51">
      <c r="A10" s="305">
        <v>3</v>
      </c>
      <c r="B10" s="306" t="s">
        <v>93</v>
      </c>
      <c r="C10" s="307">
        <v>2</v>
      </c>
      <c r="D10" s="308">
        <v>2.5</v>
      </c>
      <c r="E10" s="309"/>
      <c r="F10" s="307"/>
      <c r="G10" s="310"/>
      <c r="H10" s="311"/>
      <c r="I10" s="312">
        <v>2</v>
      </c>
      <c r="J10" s="313">
        <f t="shared" si="0"/>
        <v>2.5</v>
      </c>
      <c r="K10" s="314">
        <f t="shared" si="0"/>
        <v>0</v>
      </c>
      <c r="L10" s="315">
        <f t="shared" si="1"/>
        <v>4.5</v>
      </c>
      <c r="M10" s="394" t="s">
        <v>52</v>
      </c>
      <c r="N10" s="317"/>
      <c r="O10" s="422">
        <f t="shared" si="2"/>
        <v>75</v>
      </c>
      <c r="P10" s="423">
        <f t="shared" si="3"/>
        <v>125</v>
      </c>
      <c r="Q10" s="424">
        <f t="shared" si="4"/>
        <v>25</v>
      </c>
      <c r="R10" s="428">
        <f t="shared" si="5"/>
        <v>0</v>
      </c>
      <c r="S10" s="428">
        <f t="shared" si="5"/>
        <v>25</v>
      </c>
      <c r="T10" s="428">
        <f>Z10+AF10</f>
        <v>25</v>
      </c>
      <c r="U10" s="428">
        <f t="shared" si="5"/>
        <v>50</v>
      </c>
      <c r="V10" s="425">
        <f t="shared" si="5"/>
        <v>0</v>
      </c>
      <c r="W10" s="319">
        <v>25</v>
      </c>
      <c r="X10" s="308"/>
      <c r="Y10" s="308">
        <v>25</v>
      </c>
      <c r="Z10" s="308">
        <v>25</v>
      </c>
      <c r="AA10" s="308">
        <v>50</v>
      </c>
      <c r="AB10" s="311"/>
      <c r="AC10" s="319"/>
      <c r="AD10" s="309"/>
      <c r="AE10" s="309"/>
      <c r="AF10" s="308"/>
      <c r="AG10" s="308"/>
      <c r="AH10" s="320"/>
      <c r="AI10" s="304" t="s">
        <v>94</v>
      </c>
    </row>
    <row r="11" spans="1:35" ht="25.5">
      <c r="A11" s="305">
        <v>4</v>
      </c>
      <c r="B11" s="306" t="s">
        <v>95</v>
      </c>
      <c r="C11" s="307">
        <v>1</v>
      </c>
      <c r="D11" s="308"/>
      <c r="E11" s="309"/>
      <c r="F11" s="307"/>
      <c r="G11" s="310"/>
      <c r="H11" s="311"/>
      <c r="I11" s="324">
        <f t="shared" si="0"/>
        <v>1</v>
      </c>
      <c r="J11" s="325">
        <f t="shared" si="0"/>
        <v>0</v>
      </c>
      <c r="K11" s="298">
        <f t="shared" si="0"/>
        <v>0</v>
      </c>
      <c r="L11" s="305">
        <f t="shared" si="1"/>
        <v>1</v>
      </c>
      <c r="M11" s="327" t="s">
        <v>64</v>
      </c>
      <c r="N11" s="328"/>
      <c r="O11" s="422">
        <f t="shared" si="2"/>
        <v>15</v>
      </c>
      <c r="P11" s="423">
        <f t="shared" si="3"/>
        <v>30</v>
      </c>
      <c r="Q11" s="424">
        <f t="shared" si="4"/>
        <v>15</v>
      </c>
      <c r="R11" s="428">
        <f t="shared" si="5"/>
        <v>0</v>
      </c>
      <c r="S11" s="428">
        <f t="shared" si="5"/>
        <v>0</v>
      </c>
      <c r="T11" s="428">
        <f t="shared" si="5"/>
        <v>0</v>
      </c>
      <c r="U11" s="428">
        <f t="shared" si="5"/>
        <v>15</v>
      </c>
      <c r="V11" s="425">
        <f t="shared" si="5"/>
        <v>0</v>
      </c>
      <c r="W11" s="128">
        <v>15</v>
      </c>
      <c r="X11" s="129"/>
      <c r="Y11" s="129"/>
      <c r="Z11" s="129"/>
      <c r="AA11" s="129">
        <v>15</v>
      </c>
      <c r="AB11" s="130"/>
      <c r="AC11" s="128"/>
      <c r="AD11" s="322"/>
      <c r="AE11" s="322"/>
      <c r="AF11" s="129"/>
      <c r="AG11" s="129"/>
      <c r="AH11" s="288"/>
      <c r="AI11" s="288" t="s">
        <v>127</v>
      </c>
    </row>
    <row r="12" spans="1:35" ht="25.5">
      <c r="A12" s="305">
        <v>5</v>
      </c>
      <c r="B12" s="306" t="s">
        <v>96</v>
      </c>
      <c r="C12" s="307">
        <v>3</v>
      </c>
      <c r="D12" s="308"/>
      <c r="E12" s="309"/>
      <c r="F12" s="307"/>
      <c r="G12" s="310"/>
      <c r="H12" s="311"/>
      <c r="I12" s="324">
        <f t="shared" si="0"/>
        <v>3</v>
      </c>
      <c r="J12" s="325">
        <f t="shared" si="0"/>
        <v>0</v>
      </c>
      <c r="K12" s="298">
        <f t="shared" si="0"/>
        <v>0</v>
      </c>
      <c r="L12" s="305">
        <f t="shared" si="1"/>
        <v>3</v>
      </c>
      <c r="M12" s="327" t="s">
        <v>64</v>
      </c>
      <c r="N12" s="328"/>
      <c r="O12" s="422">
        <f t="shared" si="2"/>
        <v>50</v>
      </c>
      <c r="P12" s="423">
        <f t="shared" si="3"/>
        <v>85</v>
      </c>
      <c r="Q12" s="424">
        <f t="shared" si="4"/>
        <v>50</v>
      </c>
      <c r="R12" s="428">
        <f t="shared" si="5"/>
        <v>0</v>
      </c>
      <c r="S12" s="428">
        <f t="shared" si="5"/>
        <v>0</v>
      </c>
      <c r="T12" s="428">
        <f t="shared" si="5"/>
        <v>0</v>
      </c>
      <c r="U12" s="428">
        <f t="shared" si="5"/>
        <v>35</v>
      </c>
      <c r="V12" s="425">
        <f t="shared" si="5"/>
        <v>0</v>
      </c>
      <c r="W12" s="128">
        <v>50</v>
      </c>
      <c r="X12" s="129"/>
      <c r="Y12" s="129"/>
      <c r="Z12" s="129"/>
      <c r="AA12" s="129">
        <v>35</v>
      </c>
      <c r="AB12" s="130"/>
      <c r="AC12" s="128"/>
      <c r="AD12" s="322"/>
      <c r="AE12" s="322"/>
      <c r="AF12" s="129"/>
      <c r="AG12" s="129"/>
      <c r="AH12" s="288"/>
      <c r="AI12" s="304" t="s">
        <v>69</v>
      </c>
    </row>
    <row r="13" spans="1:35" ht="25.5">
      <c r="A13" s="305">
        <v>6</v>
      </c>
      <c r="B13" s="306" t="s">
        <v>97</v>
      </c>
      <c r="C13" s="319"/>
      <c r="D13" s="308">
        <v>5</v>
      </c>
      <c r="E13" s="309"/>
      <c r="F13" s="307"/>
      <c r="G13" s="310"/>
      <c r="H13" s="309"/>
      <c r="I13" s="324">
        <f t="shared" si="0"/>
        <v>0</v>
      </c>
      <c r="J13" s="325">
        <v>5</v>
      </c>
      <c r="K13" s="298">
        <f t="shared" si="0"/>
        <v>0</v>
      </c>
      <c r="L13" s="305">
        <f t="shared" si="1"/>
        <v>5</v>
      </c>
      <c r="M13" s="333" t="s">
        <v>64</v>
      </c>
      <c r="N13" s="334"/>
      <c r="O13" s="422">
        <f t="shared" si="2"/>
        <v>65</v>
      </c>
      <c r="P13" s="423">
        <f t="shared" si="3"/>
        <v>115</v>
      </c>
      <c r="Q13" s="424">
        <f t="shared" si="4"/>
        <v>0</v>
      </c>
      <c r="R13" s="428">
        <f t="shared" si="5"/>
        <v>0</v>
      </c>
      <c r="S13" s="428">
        <f t="shared" si="5"/>
        <v>0</v>
      </c>
      <c r="T13" s="428">
        <f t="shared" si="5"/>
        <v>65</v>
      </c>
      <c r="U13" s="428">
        <f t="shared" si="5"/>
        <v>50</v>
      </c>
      <c r="V13" s="425">
        <f t="shared" si="5"/>
        <v>0</v>
      </c>
      <c r="W13" s="128"/>
      <c r="X13" s="129"/>
      <c r="Y13" s="129"/>
      <c r="Z13" s="129">
        <v>65</v>
      </c>
      <c r="AA13" s="129">
        <v>50</v>
      </c>
      <c r="AB13" s="130"/>
      <c r="AC13" s="128"/>
      <c r="AD13" s="322"/>
      <c r="AE13" s="322"/>
      <c r="AF13" s="129"/>
      <c r="AG13" s="129"/>
      <c r="AH13" s="288"/>
      <c r="AI13" s="288" t="s">
        <v>98</v>
      </c>
    </row>
    <row r="14" spans="1:35" ht="25.5">
      <c r="A14" s="305">
        <v>7</v>
      </c>
      <c r="B14" s="306" t="s">
        <v>128</v>
      </c>
      <c r="C14" s="319">
        <v>2</v>
      </c>
      <c r="D14" s="308"/>
      <c r="E14" s="309"/>
      <c r="F14" s="307">
        <v>2</v>
      </c>
      <c r="G14" s="310"/>
      <c r="H14" s="309"/>
      <c r="I14" s="324">
        <v>4</v>
      </c>
      <c r="J14" s="325">
        <v>0</v>
      </c>
      <c r="K14" s="298">
        <v>0</v>
      </c>
      <c r="L14" s="305">
        <v>4</v>
      </c>
      <c r="M14" s="333" t="s">
        <v>64</v>
      </c>
      <c r="N14" s="334" t="s">
        <v>52</v>
      </c>
      <c r="O14" s="422">
        <f t="shared" si="2"/>
        <v>60</v>
      </c>
      <c r="P14" s="423">
        <f t="shared" si="3"/>
        <v>120</v>
      </c>
      <c r="Q14" s="424">
        <f t="shared" si="4"/>
        <v>0</v>
      </c>
      <c r="R14" s="428">
        <f t="shared" si="5"/>
        <v>0</v>
      </c>
      <c r="S14" s="428">
        <f t="shared" si="5"/>
        <v>60</v>
      </c>
      <c r="T14" s="428">
        <f t="shared" si="5"/>
        <v>0</v>
      </c>
      <c r="U14" s="428">
        <f t="shared" si="5"/>
        <v>60</v>
      </c>
      <c r="V14" s="425">
        <f t="shared" si="5"/>
        <v>0</v>
      </c>
      <c r="W14" s="128"/>
      <c r="X14" s="129"/>
      <c r="Y14" s="129">
        <v>30</v>
      </c>
      <c r="Z14" s="129"/>
      <c r="AA14" s="129">
        <v>30</v>
      </c>
      <c r="AB14" s="130"/>
      <c r="AC14" s="128"/>
      <c r="AD14" s="129"/>
      <c r="AE14" s="129">
        <v>30</v>
      </c>
      <c r="AF14" s="129"/>
      <c r="AG14" s="129">
        <v>30</v>
      </c>
      <c r="AH14" s="288"/>
      <c r="AI14" s="288" t="s">
        <v>74</v>
      </c>
    </row>
    <row r="15" spans="1:35" ht="25.5">
      <c r="A15" s="305">
        <v>8</v>
      </c>
      <c r="B15" s="306" t="s">
        <v>99</v>
      </c>
      <c r="C15" s="319"/>
      <c r="D15" s="308"/>
      <c r="E15" s="309"/>
      <c r="F15" s="307">
        <v>1</v>
      </c>
      <c r="G15" s="310"/>
      <c r="H15" s="309"/>
      <c r="I15" s="324">
        <v>1</v>
      </c>
      <c r="J15" s="325">
        <v>0</v>
      </c>
      <c r="K15" s="298">
        <v>0</v>
      </c>
      <c r="L15" s="305">
        <v>1</v>
      </c>
      <c r="M15" s="333"/>
      <c r="N15" s="334" t="s">
        <v>64</v>
      </c>
      <c r="O15" s="422">
        <f t="shared" si="2"/>
        <v>15</v>
      </c>
      <c r="P15" s="423">
        <f t="shared" si="3"/>
        <v>30</v>
      </c>
      <c r="Q15" s="424">
        <f t="shared" si="4"/>
        <v>15</v>
      </c>
      <c r="R15" s="428">
        <f t="shared" si="5"/>
        <v>0</v>
      </c>
      <c r="S15" s="428">
        <f t="shared" si="5"/>
        <v>0</v>
      </c>
      <c r="T15" s="428">
        <f t="shared" si="5"/>
        <v>0</v>
      </c>
      <c r="U15" s="428">
        <f t="shared" si="5"/>
        <v>15</v>
      </c>
      <c r="V15" s="425">
        <f t="shared" si="5"/>
        <v>0</v>
      </c>
      <c r="W15" s="128"/>
      <c r="X15" s="129"/>
      <c r="Y15" s="129"/>
      <c r="Z15" s="129"/>
      <c r="AA15" s="129"/>
      <c r="AB15" s="130"/>
      <c r="AC15" s="128">
        <v>15</v>
      </c>
      <c r="AD15" s="129"/>
      <c r="AE15" s="129"/>
      <c r="AF15" s="129"/>
      <c r="AG15" s="129">
        <v>15</v>
      </c>
      <c r="AH15" s="288"/>
      <c r="AI15" s="304" t="s">
        <v>69</v>
      </c>
    </row>
    <row r="16" spans="1:35" ht="12.75">
      <c r="A16" s="396">
        <v>9</v>
      </c>
      <c r="B16" s="397" t="s">
        <v>100</v>
      </c>
      <c r="C16" s="398">
        <v>5</v>
      </c>
      <c r="D16" s="399"/>
      <c r="E16" s="400"/>
      <c r="F16" s="398"/>
      <c r="G16" s="401"/>
      <c r="H16" s="402"/>
      <c r="I16" s="403">
        <v>5</v>
      </c>
      <c r="J16" s="404">
        <f>D16+G16</f>
        <v>0</v>
      </c>
      <c r="K16" s="405">
        <f>E16+H16</f>
        <v>0</v>
      </c>
      <c r="L16" s="406">
        <v>5</v>
      </c>
      <c r="M16" s="407" t="s">
        <v>64</v>
      </c>
      <c r="N16" s="408"/>
      <c r="O16" s="422">
        <f>P16-U16-V16</f>
        <v>40</v>
      </c>
      <c r="P16" s="429">
        <f>SUM(Q16:V16)</f>
        <v>70</v>
      </c>
      <c r="Q16" s="424">
        <f>W16+AC16</f>
        <v>0</v>
      </c>
      <c r="R16" s="428">
        <f t="shared" si="5"/>
        <v>0</v>
      </c>
      <c r="S16" s="428">
        <f t="shared" si="5"/>
        <v>40</v>
      </c>
      <c r="T16" s="428">
        <f t="shared" si="5"/>
        <v>0</v>
      </c>
      <c r="U16" s="428">
        <f t="shared" si="5"/>
        <v>30</v>
      </c>
      <c r="V16" s="425">
        <f t="shared" si="5"/>
        <v>0</v>
      </c>
      <c r="W16" s="128"/>
      <c r="X16" s="129"/>
      <c r="Y16" s="129">
        <v>40</v>
      </c>
      <c r="Z16" s="129"/>
      <c r="AA16" s="129">
        <v>30</v>
      </c>
      <c r="AB16" s="130"/>
      <c r="AC16" s="128"/>
      <c r="AD16" s="128"/>
      <c r="AE16" s="128"/>
      <c r="AF16" s="129"/>
      <c r="AG16" s="129"/>
      <c r="AH16" s="320"/>
      <c r="AI16" s="304" t="s">
        <v>77</v>
      </c>
    </row>
    <row r="17" spans="1:35" ht="38.25">
      <c r="A17" s="290"/>
      <c r="B17" s="409"/>
      <c r="C17" s="292"/>
      <c r="D17" s="284"/>
      <c r="E17" s="295"/>
      <c r="F17" s="292"/>
      <c r="G17" s="294"/>
      <c r="H17" s="293"/>
      <c r="I17" s="410"/>
      <c r="J17" s="411"/>
      <c r="K17" s="412"/>
      <c r="L17" s="413"/>
      <c r="M17" s="300"/>
      <c r="N17" s="414"/>
      <c r="O17" s="422">
        <f>P17-U17-V17</f>
        <v>40</v>
      </c>
      <c r="P17" s="429">
        <f>SUM(Q17:V17)</f>
        <v>70</v>
      </c>
      <c r="Q17" s="424">
        <f t="shared" si="4"/>
        <v>40</v>
      </c>
      <c r="R17" s="428">
        <f t="shared" si="5"/>
        <v>0</v>
      </c>
      <c r="S17" s="428">
        <f t="shared" si="5"/>
        <v>0</v>
      </c>
      <c r="T17" s="428">
        <f t="shared" si="5"/>
        <v>0</v>
      </c>
      <c r="U17" s="428">
        <f t="shared" si="5"/>
        <v>30</v>
      </c>
      <c r="V17" s="425">
        <f t="shared" si="5"/>
        <v>0</v>
      </c>
      <c r="W17" s="128">
        <v>40</v>
      </c>
      <c r="X17" s="129"/>
      <c r="Y17" s="129"/>
      <c r="Z17" s="129"/>
      <c r="AA17" s="129">
        <v>30</v>
      </c>
      <c r="AB17" s="130"/>
      <c r="AC17" s="128"/>
      <c r="AD17" s="128"/>
      <c r="AE17" s="128"/>
      <c r="AF17" s="129"/>
      <c r="AG17" s="129"/>
      <c r="AH17" s="320"/>
      <c r="AI17" s="304" t="s">
        <v>101</v>
      </c>
    </row>
    <row r="18" spans="1:35" ht="38.25">
      <c r="A18" s="305">
        <v>10</v>
      </c>
      <c r="B18" s="430" t="s">
        <v>114</v>
      </c>
      <c r="C18" s="431"/>
      <c r="D18" s="432"/>
      <c r="E18" s="433"/>
      <c r="F18" s="434">
        <v>1.5</v>
      </c>
      <c r="G18" s="435"/>
      <c r="H18" s="436"/>
      <c r="I18" s="437">
        <f aca="true" t="shared" si="6" ref="I18:K27">C18+F18</f>
        <v>1.5</v>
      </c>
      <c r="J18" s="438">
        <f t="shared" si="6"/>
        <v>0</v>
      </c>
      <c r="K18" s="439">
        <f t="shared" si="6"/>
        <v>0</v>
      </c>
      <c r="L18" s="440">
        <f>SUM(I18:K18)</f>
        <v>1.5</v>
      </c>
      <c r="M18" s="441"/>
      <c r="N18" s="442" t="s">
        <v>64</v>
      </c>
      <c r="O18" s="422">
        <f aca="true" t="shared" si="7" ref="O18:O27">P18-U18-V18</f>
        <v>20</v>
      </c>
      <c r="P18" s="423">
        <f aca="true" t="shared" si="8" ref="P18:P27">SUM(Q18:V18)</f>
        <v>40</v>
      </c>
      <c r="Q18" s="424">
        <f t="shared" si="4"/>
        <v>20</v>
      </c>
      <c r="R18" s="428">
        <f t="shared" si="5"/>
        <v>0</v>
      </c>
      <c r="S18" s="428">
        <f t="shared" si="5"/>
        <v>0</v>
      </c>
      <c r="T18" s="428">
        <f t="shared" si="5"/>
        <v>0</v>
      </c>
      <c r="U18" s="428">
        <f t="shared" si="5"/>
        <v>20</v>
      </c>
      <c r="V18" s="425">
        <f t="shared" si="5"/>
        <v>0</v>
      </c>
      <c r="W18" s="431"/>
      <c r="X18" s="432"/>
      <c r="Y18" s="432"/>
      <c r="Z18" s="432"/>
      <c r="AA18" s="432"/>
      <c r="AB18" s="443"/>
      <c r="AC18" s="431">
        <v>20</v>
      </c>
      <c r="AD18" s="432"/>
      <c r="AE18" s="432"/>
      <c r="AF18" s="432"/>
      <c r="AG18" s="432">
        <v>20</v>
      </c>
      <c r="AH18" s="444"/>
      <c r="AI18" s="430" t="s">
        <v>89</v>
      </c>
    </row>
    <row r="19" spans="1:35" ht="12.75">
      <c r="A19" s="305">
        <v>11</v>
      </c>
      <c r="B19" s="430" t="s">
        <v>115</v>
      </c>
      <c r="C19" s="431"/>
      <c r="D19" s="432"/>
      <c r="E19" s="433"/>
      <c r="F19" s="307">
        <v>2</v>
      </c>
      <c r="G19" s="310"/>
      <c r="H19" s="322"/>
      <c r="I19" s="445">
        <v>2</v>
      </c>
      <c r="J19" s="325">
        <f t="shared" si="6"/>
        <v>0</v>
      </c>
      <c r="K19" s="446">
        <f t="shared" si="6"/>
        <v>0</v>
      </c>
      <c r="L19" s="305">
        <v>2</v>
      </c>
      <c r="M19" s="333"/>
      <c r="N19" s="328" t="s">
        <v>64</v>
      </c>
      <c r="O19" s="422">
        <f t="shared" si="7"/>
        <v>35</v>
      </c>
      <c r="P19" s="447">
        <f t="shared" si="8"/>
        <v>60</v>
      </c>
      <c r="Q19" s="424">
        <f t="shared" si="4"/>
        <v>35</v>
      </c>
      <c r="R19" s="428">
        <f t="shared" si="5"/>
        <v>0</v>
      </c>
      <c r="S19" s="428">
        <f t="shared" si="5"/>
        <v>0</v>
      </c>
      <c r="T19" s="428">
        <f t="shared" si="5"/>
        <v>0</v>
      </c>
      <c r="U19" s="428">
        <f t="shared" si="5"/>
        <v>25</v>
      </c>
      <c r="V19" s="425">
        <f t="shared" si="5"/>
        <v>0</v>
      </c>
      <c r="W19" s="431"/>
      <c r="X19" s="432"/>
      <c r="Y19" s="432"/>
      <c r="Z19" s="432"/>
      <c r="AA19" s="432"/>
      <c r="AB19" s="443"/>
      <c r="AC19" s="431">
        <v>35</v>
      </c>
      <c r="AD19" s="432"/>
      <c r="AE19" s="432"/>
      <c r="AF19" s="432"/>
      <c r="AG19" s="432">
        <v>25</v>
      </c>
      <c r="AH19" s="444"/>
      <c r="AI19" s="430" t="s">
        <v>116</v>
      </c>
    </row>
    <row r="20" spans="1:35" ht="12.75">
      <c r="A20" s="305">
        <v>12</v>
      </c>
      <c r="B20" s="430" t="s">
        <v>117</v>
      </c>
      <c r="C20" s="431"/>
      <c r="D20" s="432"/>
      <c r="E20" s="433"/>
      <c r="F20" s="307"/>
      <c r="G20" s="310">
        <v>4</v>
      </c>
      <c r="H20" s="309"/>
      <c r="I20" s="445">
        <f t="shared" si="6"/>
        <v>0</v>
      </c>
      <c r="J20" s="325">
        <v>4</v>
      </c>
      <c r="K20" s="446">
        <f t="shared" si="6"/>
        <v>0</v>
      </c>
      <c r="L20" s="305">
        <v>4</v>
      </c>
      <c r="M20" s="333"/>
      <c r="N20" s="328" t="s">
        <v>64</v>
      </c>
      <c r="O20" s="422">
        <f t="shared" si="7"/>
        <v>55</v>
      </c>
      <c r="P20" s="447">
        <f t="shared" si="8"/>
        <v>90</v>
      </c>
      <c r="Q20" s="424">
        <f t="shared" si="4"/>
        <v>0</v>
      </c>
      <c r="R20" s="428">
        <f t="shared" si="5"/>
        <v>0</v>
      </c>
      <c r="S20" s="428">
        <f t="shared" si="5"/>
        <v>0</v>
      </c>
      <c r="T20" s="428">
        <f t="shared" si="5"/>
        <v>55</v>
      </c>
      <c r="U20" s="428">
        <f t="shared" si="5"/>
        <v>35</v>
      </c>
      <c r="V20" s="425">
        <f t="shared" si="5"/>
        <v>0</v>
      </c>
      <c r="W20" s="431"/>
      <c r="X20" s="432"/>
      <c r="Y20" s="432"/>
      <c r="Z20" s="432"/>
      <c r="AA20" s="432"/>
      <c r="AB20" s="443"/>
      <c r="AC20" s="431"/>
      <c r="AD20" s="432"/>
      <c r="AE20" s="432"/>
      <c r="AF20" s="432">
        <v>55</v>
      </c>
      <c r="AG20" s="432">
        <v>35</v>
      </c>
      <c r="AH20" s="444"/>
      <c r="AI20" s="430" t="s">
        <v>116</v>
      </c>
    </row>
    <row r="21" spans="1:35" ht="25.5">
      <c r="A21" s="305">
        <v>13</v>
      </c>
      <c r="B21" s="430" t="s">
        <v>118</v>
      </c>
      <c r="C21" s="431"/>
      <c r="D21" s="432"/>
      <c r="E21" s="433"/>
      <c r="F21" s="307"/>
      <c r="G21" s="310">
        <v>4</v>
      </c>
      <c r="H21" s="322"/>
      <c r="I21" s="445">
        <f t="shared" si="6"/>
        <v>0</v>
      </c>
      <c r="J21" s="325">
        <v>4</v>
      </c>
      <c r="K21" s="446">
        <f t="shared" si="6"/>
        <v>0</v>
      </c>
      <c r="L21" s="305">
        <v>4</v>
      </c>
      <c r="M21" s="333"/>
      <c r="N21" s="328" t="s">
        <v>64</v>
      </c>
      <c r="O21" s="422">
        <f t="shared" si="7"/>
        <v>55</v>
      </c>
      <c r="P21" s="447">
        <f t="shared" si="8"/>
        <v>90</v>
      </c>
      <c r="Q21" s="424">
        <f t="shared" si="4"/>
        <v>0</v>
      </c>
      <c r="R21" s="428">
        <f t="shared" si="5"/>
        <v>0</v>
      </c>
      <c r="S21" s="428">
        <f t="shared" si="5"/>
        <v>0</v>
      </c>
      <c r="T21" s="428">
        <f t="shared" si="5"/>
        <v>55</v>
      </c>
      <c r="U21" s="428">
        <f t="shared" si="5"/>
        <v>35</v>
      </c>
      <c r="V21" s="425">
        <f t="shared" si="5"/>
        <v>0</v>
      </c>
      <c r="W21" s="431"/>
      <c r="X21" s="432"/>
      <c r="Y21" s="432"/>
      <c r="Z21" s="432"/>
      <c r="AA21" s="432"/>
      <c r="AB21" s="443"/>
      <c r="AC21" s="431"/>
      <c r="AD21" s="432"/>
      <c r="AE21" s="432"/>
      <c r="AF21" s="432">
        <v>55</v>
      </c>
      <c r="AG21" s="432">
        <v>35</v>
      </c>
      <c r="AH21" s="444"/>
      <c r="AI21" s="444" t="s">
        <v>119</v>
      </c>
    </row>
    <row r="22" spans="1:35" ht="12.75">
      <c r="A22" s="305">
        <v>14</v>
      </c>
      <c r="B22" s="430" t="s">
        <v>120</v>
      </c>
      <c r="C22" s="431"/>
      <c r="D22" s="432"/>
      <c r="E22" s="433"/>
      <c r="F22" s="307">
        <v>0.5</v>
      </c>
      <c r="G22" s="310">
        <v>3</v>
      </c>
      <c r="H22" s="322"/>
      <c r="I22" s="445">
        <v>0.5</v>
      </c>
      <c r="J22" s="325">
        <v>3</v>
      </c>
      <c r="K22" s="446">
        <f t="shared" si="6"/>
        <v>0</v>
      </c>
      <c r="L22" s="305">
        <v>3.5</v>
      </c>
      <c r="M22" s="333"/>
      <c r="N22" s="328" t="s">
        <v>64</v>
      </c>
      <c r="O22" s="422">
        <f t="shared" si="7"/>
        <v>45</v>
      </c>
      <c r="P22" s="447">
        <f t="shared" si="8"/>
        <v>75</v>
      </c>
      <c r="Q22" s="424">
        <f t="shared" si="4"/>
        <v>10</v>
      </c>
      <c r="R22" s="428">
        <f aca="true" t="shared" si="9" ref="R22:R27">X22+AD22</f>
        <v>0</v>
      </c>
      <c r="S22" s="428">
        <f aca="true" t="shared" si="10" ref="S22:S27">Y22+AE22</f>
        <v>0</v>
      </c>
      <c r="T22" s="428">
        <f aca="true" t="shared" si="11" ref="T22:T27">Z22+AF22</f>
        <v>35</v>
      </c>
      <c r="U22" s="428">
        <f aca="true" t="shared" si="12" ref="U22:U27">AA22+AG22</f>
        <v>30</v>
      </c>
      <c r="V22" s="425">
        <f aca="true" t="shared" si="13" ref="V22:V27">AB22+AH22</f>
        <v>0</v>
      </c>
      <c r="W22" s="431"/>
      <c r="X22" s="432"/>
      <c r="Y22" s="432"/>
      <c r="Z22" s="432"/>
      <c r="AA22" s="432"/>
      <c r="AB22" s="443"/>
      <c r="AC22" s="431">
        <v>10</v>
      </c>
      <c r="AD22" s="432"/>
      <c r="AE22" s="432"/>
      <c r="AF22" s="432">
        <v>35</v>
      </c>
      <c r="AG22" s="432">
        <v>30</v>
      </c>
      <c r="AH22" s="444"/>
      <c r="AI22" s="444" t="s">
        <v>116</v>
      </c>
    </row>
    <row r="23" spans="1:35" ht="25.5">
      <c r="A23" s="305">
        <v>15</v>
      </c>
      <c r="B23" s="430" t="s">
        <v>121</v>
      </c>
      <c r="C23" s="431"/>
      <c r="D23" s="432"/>
      <c r="E23" s="433"/>
      <c r="F23" s="434">
        <v>0.5</v>
      </c>
      <c r="G23" s="435">
        <v>1.5</v>
      </c>
      <c r="H23" s="433"/>
      <c r="I23" s="448">
        <v>0.5</v>
      </c>
      <c r="J23" s="438">
        <f t="shared" si="6"/>
        <v>1.5</v>
      </c>
      <c r="K23" s="449">
        <v>0</v>
      </c>
      <c r="L23" s="440">
        <v>2</v>
      </c>
      <c r="M23" s="441"/>
      <c r="N23" s="450" t="s">
        <v>64</v>
      </c>
      <c r="O23" s="422">
        <f t="shared" si="7"/>
        <v>25</v>
      </c>
      <c r="P23" s="423">
        <f t="shared" si="8"/>
        <v>40</v>
      </c>
      <c r="Q23" s="424">
        <f t="shared" si="4"/>
        <v>10</v>
      </c>
      <c r="R23" s="428">
        <f t="shared" si="9"/>
        <v>0</v>
      </c>
      <c r="S23" s="428">
        <f t="shared" si="10"/>
        <v>0</v>
      </c>
      <c r="T23" s="428">
        <f t="shared" si="11"/>
        <v>15</v>
      </c>
      <c r="U23" s="428">
        <f t="shared" si="12"/>
        <v>15</v>
      </c>
      <c r="V23" s="425">
        <f t="shared" si="13"/>
        <v>0</v>
      </c>
      <c r="W23" s="431"/>
      <c r="X23" s="432"/>
      <c r="Y23" s="432"/>
      <c r="Z23" s="432"/>
      <c r="AA23" s="432"/>
      <c r="AB23" s="443"/>
      <c r="AC23" s="431">
        <v>10</v>
      </c>
      <c r="AD23" s="431"/>
      <c r="AE23" s="431"/>
      <c r="AF23" s="432">
        <v>15</v>
      </c>
      <c r="AG23" s="432">
        <v>15</v>
      </c>
      <c r="AH23" s="444"/>
      <c r="AI23" s="444" t="s">
        <v>122</v>
      </c>
    </row>
    <row r="24" spans="1:35" ht="38.25">
      <c r="A24" s="305">
        <v>16</v>
      </c>
      <c r="B24" s="430" t="s">
        <v>123</v>
      </c>
      <c r="C24" s="431"/>
      <c r="D24" s="432"/>
      <c r="E24" s="433"/>
      <c r="F24" s="434">
        <v>1</v>
      </c>
      <c r="G24" s="435">
        <v>1</v>
      </c>
      <c r="H24" s="433"/>
      <c r="I24" s="448">
        <v>1</v>
      </c>
      <c r="J24" s="438">
        <v>1</v>
      </c>
      <c r="K24" s="439">
        <v>0</v>
      </c>
      <c r="L24" s="440">
        <v>2</v>
      </c>
      <c r="M24" s="441"/>
      <c r="N24" s="450" t="s">
        <v>64</v>
      </c>
      <c r="O24" s="422">
        <f t="shared" si="7"/>
        <v>35</v>
      </c>
      <c r="P24" s="423">
        <f t="shared" si="8"/>
        <v>55</v>
      </c>
      <c r="Q24" s="424">
        <f t="shared" si="4"/>
        <v>10</v>
      </c>
      <c r="R24" s="428">
        <f t="shared" si="9"/>
        <v>0</v>
      </c>
      <c r="S24" s="428">
        <f t="shared" si="10"/>
        <v>0</v>
      </c>
      <c r="T24" s="428">
        <f t="shared" si="11"/>
        <v>25</v>
      </c>
      <c r="U24" s="428">
        <f t="shared" si="12"/>
        <v>20</v>
      </c>
      <c r="V24" s="425">
        <f t="shared" si="13"/>
        <v>0</v>
      </c>
      <c r="W24" s="431"/>
      <c r="X24" s="432"/>
      <c r="Y24" s="432"/>
      <c r="Z24" s="432"/>
      <c r="AA24" s="432"/>
      <c r="AB24" s="443"/>
      <c r="AC24" s="431">
        <v>10</v>
      </c>
      <c r="AD24" s="431"/>
      <c r="AE24" s="431"/>
      <c r="AF24" s="432">
        <v>25</v>
      </c>
      <c r="AG24" s="432">
        <v>20</v>
      </c>
      <c r="AH24" s="451"/>
      <c r="AI24" s="451" t="s">
        <v>101</v>
      </c>
    </row>
    <row r="25" spans="1:35" ht="89.25">
      <c r="A25" s="305">
        <v>17</v>
      </c>
      <c r="B25" s="304" t="s">
        <v>111</v>
      </c>
      <c r="C25" s="128"/>
      <c r="D25" s="129"/>
      <c r="E25" s="322">
        <v>4</v>
      </c>
      <c r="F25" s="321"/>
      <c r="G25" s="323"/>
      <c r="H25" s="322">
        <v>4</v>
      </c>
      <c r="I25" s="324">
        <f t="shared" si="6"/>
        <v>0</v>
      </c>
      <c r="J25" s="325">
        <f t="shared" si="6"/>
        <v>0</v>
      </c>
      <c r="K25" s="298">
        <f t="shared" si="6"/>
        <v>8</v>
      </c>
      <c r="L25" s="305">
        <f>SUM(I25:K25)</f>
        <v>8</v>
      </c>
      <c r="M25" s="333" t="s">
        <v>64</v>
      </c>
      <c r="N25" s="334" t="s">
        <v>64</v>
      </c>
      <c r="O25" s="422">
        <f t="shared" si="7"/>
        <v>0</v>
      </c>
      <c r="P25" s="423">
        <f t="shared" si="8"/>
        <v>140</v>
      </c>
      <c r="Q25" s="424">
        <f t="shared" si="4"/>
        <v>0</v>
      </c>
      <c r="R25" s="428">
        <f t="shared" si="9"/>
        <v>0</v>
      </c>
      <c r="S25" s="428">
        <f t="shared" si="10"/>
        <v>0</v>
      </c>
      <c r="T25" s="428">
        <f t="shared" si="11"/>
        <v>0</v>
      </c>
      <c r="U25" s="428">
        <f t="shared" si="12"/>
        <v>40</v>
      </c>
      <c r="V25" s="425">
        <f t="shared" si="13"/>
        <v>100</v>
      </c>
      <c r="W25" s="128"/>
      <c r="X25" s="129"/>
      <c r="Y25" s="129"/>
      <c r="Z25" s="129"/>
      <c r="AA25" s="129">
        <v>20</v>
      </c>
      <c r="AB25" s="130">
        <v>50</v>
      </c>
      <c r="AC25" s="128"/>
      <c r="AD25" s="128"/>
      <c r="AE25" s="128"/>
      <c r="AF25" s="129"/>
      <c r="AG25" s="129">
        <v>20</v>
      </c>
      <c r="AH25" s="288">
        <v>50</v>
      </c>
      <c r="AI25" s="288" t="s">
        <v>79</v>
      </c>
    </row>
    <row r="26" spans="1:35" ht="12.75">
      <c r="A26" s="305">
        <v>18</v>
      </c>
      <c r="B26" s="339" t="s">
        <v>112</v>
      </c>
      <c r="C26" s="319">
        <v>3</v>
      </c>
      <c r="D26" s="308"/>
      <c r="E26" s="309"/>
      <c r="F26" s="307">
        <v>3</v>
      </c>
      <c r="G26" s="308"/>
      <c r="H26" s="309"/>
      <c r="I26" s="324">
        <v>6</v>
      </c>
      <c r="J26" s="325">
        <f t="shared" si="6"/>
        <v>0</v>
      </c>
      <c r="K26" s="298">
        <f t="shared" si="6"/>
        <v>0</v>
      </c>
      <c r="L26" s="305">
        <f>SUM(I26:K26)</f>
        <v>6</v>
      </c>
      <c r="M26" s="333" t="s">
        <v>64</v>
      </c>
      <c r="N26" s="334" t="s">
        <v>64</v>
      </c>
      <c r="O26" s="422">
        <f t="shared" si="7"/>
        <v>15</v>
      </c>
      <c r="P26" s="423">
        <f t="shared" si="8"/>
        <v>225</v>
      </c>
      <c r="Q26" s="424">
        <f t="shared" si="4"/>
        <v>0</v>
      </c>
      <c r="R26" s="428">
        <f t="shared" si="9"/>
        <v>15</v>
      </c>
      <c r="S26" s="428">
        <f t="shared" si="10"/>
        <v>0</v>
      </c>
      <c r="T26" s="428">
        <f t="shared" si="11"/>
        <v>0</v>
      </c>
      <c r="U26" s="428">
        <f t="shared" si="12"/>
        <v>210</v>
      </c>
      <c r="V26" s="425">
        <f t="shared" si="13"/>
        <v>0</v>
      </c>
      <c r="W26" s="128"/>
      <c r="X26" s="128">
        <v>5</v>
      </c>
      <c r="Y26" s="128"/>
      <c r="Z26" s="129"/>
      <c r="AA26" s="129">
        <v>105</v>
      </c>
      <c r="AB26" s="130"/>
      <c r="AC26" s="128"/>
      <c r="AD26" s="128">
        <v>10</v>
      </c>
      <c r="AE26" s="128"/>
      <c r="AF26" s="129"/>
      <c r="AG26" s="129">
        <v>105</v>
      </c>
      <c r="AH26" s="288"/>
      <c r="AI26" s="288" t="s">
        <v>79</v>
      </c>
    </row>
    <row r="27" spans="1:35" ht="13.5" thickBot="1">
      <c r="A27" s="305">
        <v>19</v>
      </c>
      <c r="B27" s="306" t="s">
        <v>113</v>
      </c>
      <c r="C27" s="321"/>
      <c r="D27" s="129"/>
      <c r="E27" s="322"/>
      <c r="F27" s="321">
        <v>1</v>
      </c>
      <c r="G27" s="323"/>
      <c r="H27" s="130"/>
      <c r="I27" s="324">
        <f t="shared" si="6"/>
        <v>1</v>
      </c>
      <c r="J27" s="325">
        <f t="shared" si="6"/>
        <v>0</v>
      </c>
      <c r="K27" s="298">
        <f t="shared" si="6"/>
        <v>0</v>
      </c>
      <c r="L27" s="305">
        <v>1</v>
      </c>
      <c r="M27" s="341"/>
      <c r="N27" s="334" t="s">
        <v>52</v>
      </c>
      <c r="O27" s="302">
        <f t="shared" si="7"/>
        <v>0</v>
      </c>
      <c r="P27" s="452">
        <f t="shared" si="8"/>
        <v>35</v>
      </c>
      <c r="Q27" s="336">
        <f t="shared" si="4"/>
        <v>0</v>
      </c>
      <c r="R27" s="453">
        <f t="shared" si="9"/>
        <v>0</v>
      </c>
      <c r="S27" s="453">
        <f t="shared" si="10"/>
        <v>0</v>
      </c>
      <c r="T27" s="453">
        <f t="shared" si="11"/>
        <v>0</v>
      </c>
      <c r="U27" s="454">
        <f t="shared" si="12"/>
        <v>35</v>
      </c>
      <c r="V27" s="426">
        <f t="shared" si="13"/>
        <v>0</v>
      </c>
      <c r="W27" s="128"/>
      <c r="X27" s="129"/>
      <c r="Y27" s="129"/>
      <c r="Z27" s="129"/>
      <c r="AA27" s="129"/>
      <c r="AB27" s="130"/>
      <c r="AC27" s="128"/>
      <c r="AD27" s="128"/>
      <c r="AE27" s="319"/>
      <c r="AF27" s="129"/>
      <c r="AG27" s="129">
        <v>35</v>
      </c>
      <c r="AH27" s="288"/>
      <c r="AI27" s="304"/>
    </row>
    <row r="28" spans="1:35" ht="13.5" thickBot="1">
      <c r="A28" s="356" t="s">
        <v>6</v>
      </c>
      <c r="B28" s="357"/>
      <c r="C28" s="358">
        <f aca="true" t="shared" si="14" ref="C28:L28">SUM(C8:C27)</f>
        <v>18.5</v>
      </c>
      <c r="D28" s="359">
        <f t="shared" si="14"/>
        <v>7.5</v>
      </c>
      <c r="E28" s="360">
        <f t="shared" si="14"/>
        <v>4</v>
      </c>
      <c r="F28" s="358">
        <f t="shared" si="14"/>
        <v>12.5</v>
      </c>
      <c r="G28" s="359">
        <f t="shared" si="14"/>
        <v>13.5</v>
      </c>
      <c r="H28" s="360">
        <f t="shared" si="14"/>
        <v>4</v>
      </c>
      <c r="I28" s="361">
        <f t="shared" si="14"/>
        <v>31</v>
      </c>
      <c r="J28" s="362">
        <f t="shared" si="14"/>
        <v>21</v>
      </c>
      <c r="K28" s="363">
        <f t="shared" si="14"/>
        <v>8</v>
      </c>
      <c r="L28" s="364">
        <f t="shared" si="14"/>
        <v>60</v>
      </c>
      <c r="M28" s="365">
        <f>COUNTIF(M8:M27,"EGZ")</f>
        <v>1</v>
      </c>
      <c r="N28" s="455">
        <f>COUNTIF(N8:N27,"EGZ")</f>
        <v>2</v>
      </c>
      <c r="O28" s="456">
        <f aca="true" t="shared" si="15" ref="O28:AH28">SUM(O8:O27)</f>
        <v>685</v>
      </c>
      <c r="P28" s="364">
        <f t="shared" si="15"/>
        <v>1570</v>
      </c>
      <c r="Q28" s="366">
        <f t="shared" si="15"/>
        <v>270</v>
      </c>
      <c r="R28" s="365">
        <f t="shared" si="15"/>
        <v>15</v>
      </c>
      <c r="S28" s="365">
        <f t="shared" si="15"/>
        <v>125</v>
      </c>
      <c r="T28" s="367">
        <f t="shared" si="15"/>
        <v>275</v>
      </c>
      <c r="U28" s="455">
        <f t="shared" si="15"/>
        <v>785</v>
      </c>
      <c r="V28" s="418">
        <f t="shared" si="15"/>
        <v>100</v>
      </c>
      <c r="W28" s="367">
        <f t="shared" si="15"/>
        <v>170</v>
      </c>
      <c r="X28" s="367">
        <f t="shared" si="15"/>
        <v>5</v>
      </c>
      <c r="Y28" s="367">
        <f t="shared" si="15"/>
        <v>95</v>
      </c>
      <c r="Z28" s="367">
        <f t="shared" si="15"/>
        <v>90</v>
      </c>
      <c r="AA28" s="367">
        <f t="shared" si="15"/>
        <v>400</v>
      </c>
      <c r="AB28" s="367">
        <f t="shared" si="15"/>
        <v>50</v>
      </c>
      <c r="AC28" s="367">
        <f t="shared" si="15"/>
        <v>100</v>
      </c>
      <c r="AD28" s="367">
        <f t="shared" si="15"/>
        <v>10</v>
      </c>
      <c r="AE28" s="367">
        <f t="shared" si="15"/>
        <v>30</v>
      </c>
      <c r="AF28" s="367">
        <f t="shared" si="15"/>
        <v>185</v>
      </c>
      <c r="AG28" s="367">
        <f t="shared" si="15"/>
        <v>385</v>
      </c>
      <c r="AH28" s="367">
        <f t="shared" si="15"/>
        <v>50</v>
      </c>
      <c r="AI28" s="368"/>
    </row>
    <row r="29" spans="1:35" ht="13.5" thickBot="1">
      <c r="A29" s="353"/>
      <c r="B29" s="364" t="s">
        <v>33</v>
      </c>
      <c r="C29" s="369">
        <f>SUM(C28:E28)</f>
        <v>30</v>
      </c>
      <c r="D29" s="370"/>
      <c r="E29" s="371"/>
      <c r="F29" s="369">
        <f>SUM(F28:H28)</f>
        <v>30</v>
      </c>
      <c r="G29" s="370"/>
      <c r="H29" s="370"/>
      <c r="I29" s="372"/>
      <c r="J29" s="373" t="s">
        <v>44</v>
      </c>
      <c r="K29" s="374"/>
      <c r="L29" s="375"/>
      <c r="M29" s="370" t="s">
        <v>45</v>
      </c>
      <c r="N29" s="376"/>
      <c r="O29" s="353"/>
      <c r="P29" s="377"/>
      <c r="Q29" s="378">
        <f>W29+AC29</f>
        <v>685</v>
      </c>
      <c r="R29" s="379"/>
      <c r="S29" s="379"/>
      <c r="T29" s="380"/>
      <c r="U29" s="391">
        <f>AA29+AG29</f>
        <v>885</v>
      </c>
      <c r="V29" s="382"/>
      <c r="W29" s="373">
        <f>SUM(W28:Z28)</f>
        <v>360</v>
      </c>
      <c r="X29" s="383"/>
      <c r="Y29" s="383"/>
      <c r="Z29" s="384"/>
      <c r="AA29" s="369">
        <f>SUM(AA28:AB28)</f>
        <v>450</v>
      </c>
      <c r="AB29" s="376"/>
      <c r="AC29" s="373">
        <f>SUM(AC28:AF28)</f>
        <v>325</v>
      </c>
      <c r="AD29" s="383"/>
      <c r="AE29" s="383"/>
      <c r="AF29" s="384"/>
      <c r="AG29" s="369">
        <f>SUM(AG28:AH28)</f>
        <v>435</v>
      </c>
      <c r="AH29" s="376"/>
      <c r="AI29" s="385"/>
    </row>
    <row r="30" spans="1:35" ht="13.5" thickBot="1">
      <c r="A30" s="353"/>
      <c r="B30" s="386"/>
      <c r="C30" s="386"/>
      <c r="D30" s="386"/>
      <c r="E30" s="387"/>
      <c r="F30" s="386"/>
      <c r="G30" s="386"/>
      <c r="H30" s="386"/>
      <c r="I30" s="353"/>
      <c r="J30" s="369" t="s">
        <v>42</v>
      </c>
      <c r="K30" s="388"/>
      <c r="L30" s="388"/>
      <c r="M30" s="388"/>
      <c r="N30" s="371"/>
      <c r="O30" s="389"/>
      <c r="P30" s="377"/>
      <c r="Q30" s="381">
        <f>W30+AC30</f>
        <v>1570</v>
      </c>
      <c r="R30" s="388"/>
      <c r="S30" s="388"/>
      <c r="T30" s="388"/>
      <c r="U30" s="388"/>
      <c r="V30" s="371"/>
      <c r="W30" s="369">
        <f>W29+AA29</f>
        <v>810</v>
      </c>
      <c r="X30" s="388"/>
      <c r="Y30" s="388"/>
      <c r="Z30" s="388"/>
      <c r="AA30" s="388"/>
      <c r="AB30" s="371"/>
      <c r="AC30" s="369">
        <f>AC29+AG29</f>
        <v>760</v>
      </c>
      <c r="AD30" s="370"/>
      <c r="AE30" s="370"/>
      <c r="AF30" s="370"/>
      <c r="AG30" s="370"/>
      <c r="AH30" s="376"/>
      <c r="AI30" s="385"/>
    </row>
    <row r="31" spans="1:35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9"/>
    </row>
    <row r="32" spans="1:35" ht="12.75">
      <c r="A32" s="208" t="s">
        <v>25</v>
      </c>
      <c r="B32" s="209"/>
      <c r="C32" s="210" t="s">
        <v>26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207" t="s">
        <v>47</v>
      </c>
      <c r="B33" s="158"/>
      <c r="C33" s="158" t="s">
        <v>8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87" t="s">
        <v>28</v>
      </c>
      <c r="S33" s="36"/>
      <c r="T33" s="36"/>
      <c r="U33" s="36"/>
      <c r="V33" s="37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.75">
      <c r="A34" s="170" t="s">
        <v>39</v>
      </c>
      <c r="B34" s="169"/>
      <c r="C34" s="158" t="s">
        <v>9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38" t="s">
        <v>16</v>
      </c>
      <c r="S34" s="36"/>
      <c r="T34" s="36"/>
      <c r="U34" s="37"/>
      <c r="V34" s="90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70"/>
      <c r="B35" s="169"/>
      <c r="C35" s="169" t="s">
        <v>12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88" t="s">
        <v>46</v>
      </c>
      <c r="S35" s="39"/>
      <c r="T35" s="39"/>
      <c r="U35" s="40"/>
      <c r="V35" s="89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3.5" thickBot="1">
      <c r="A36" s="197"/>
      <c r="B36" s="198"/>
      <c r="C36" s="199" t="s">
        <v>43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1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</sheetData>
  <sheetProtection/>
  <mergeCells count="51">
    <mergeCell ref="W4:AB5"/>
    <mergeCell ref="M6:N6"/>
    <mergeCell ref="M29:N29"/>
    <mergeCell ref="AC4:AH5"/>
    <mergeCell ref="AC29:AF29"/>
    <mergeCell ref="Q29:T29"/>
    <mergeCell ref="AG29:AH29"/>
    <mergeCell ref="M4:N5"/>
    <mergeCell ref="O4:O7"/>
    <mergeCell ref="C6:E6"/>
    <mergeCell ref="F6:H6"/>
    <mergeCell ref="W6:AB6"/>
    <mergeCell ref="W29:Z29"/>
    <mergeCell ref="AA29:AB29"/>
    <mergeCell ref="L6:L7"/>
    <mergeCell ref="AI4:AI7"/>
    <mergeCell ref="I5:L5"/>
    <mergeCell ref="I6:I7"/>
    <mergeCell ref="J6:J7"/>
    <mergeCell ref="K6:K7"/>
    <mergeCell ref="C4:L4"/>
    <mergeCell ref="Q4:V6"/>
    <mergeCell ref="AC6:AH6"/>
    <mergeCell ref="P4:P7"/>
    <mergeCell ref="C5:H5"/>
    <mergeCell ref="A1:B1"/>
    <mergeCell ref="A2:AH2"/>
    <mergeCell ref="A3:AH3"/>
    <mergeCell ref="A4:A7"/>
    <mergeCell ref="B4:B7"/>
    <mergeCell ref="A34:B34"/>
    <mergeCell ref="C34:Q34"/>
    <mergeCell ref="A28:B28"/>
    <mergeCell ref="W30:AB30"/>
    <mergeCell ref="AC30:AH30"/>
    <mergeCell ref="A36:B36"/>
    <mergeCell ref="C36:Q36"/>
    <mergeCell ref="F29:H29"/>
    <mergeCell ref="A35:B35"/>
    <mergeCell ref="C35:Q35"/>
    <mergeCell ref="U29:V29"/>
    <mergeCell ref="B16:B17"/>
    <mergeCell ref="A16:A17"/>
    <mergeCell ref="A32:B32"/>
    <mergeCell ref="C32:V32"/>
    <mergeCell ref="A33:B33"/>
    <mergeCell ref="C33:Q33"/>
    <mergeCell ref="C29:E29"/>
    <mergeCell ref="J30:N30"/>
    <mergeCell ref="Q30:V30"/>
    <mergeCell ref="J29:L29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2022-03-30T10:59:39Z</cp:lastPrinted>
  <dcterms:created xsi:type="dcterms:W3CDTF">1997-02-26T13:46:56Z</dcterms:created>
  <dcterms:modified xsi:type="dcterms:W3CDTF">2022-03-30T11:01:38Z</dcterms:modified>
  <cp:category/>
  <cp:version/>
  <cp:contentType/>
  <cp:contentStatus/>
</cp:coreProperties>
</file>